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8.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9.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drawings/drawing10.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drawings/drawing11.xml" ContentType="application/vnd.openxmlformats-officedocument.drawing+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 yWindow="810" windowWidth="11085" windowHeight="7020" tabRatio="943" activeTab="0"/>
  </bookViews>
  <sheets>
    <sheet name="Figure 1-Chart" sheetId="1" r:id="rId1"/>
    <sheet name="Figure 1-Data" sheetId="2" r:id="rId2"/>
    <sheet name="Figure 2-Chart" sheetId="3" r:id="rId3"/>
    <sheet name="Figure 2-Data" sheetId="4" r:id="rId4"/>
    <sheet name="Figure 3-Chart" sheetId="5" r:id="rId5"/>
    <sheet name="Figure 3-Data" sheetId="6" r:id="rId6"/>
    <sheet name="Figure 4-Chart" sheetId="7" r:id="rId7"/>
    <sheet name="Figure 4-Data" sheetId="8" r:id="rId8"/>
    <sheet name="Figure 5-Chart" sheetId="9" r:id="rId9"/>
    <sheet name="Figure 5-Data" sheetId="10" r:id="rId10"/>
    <sheet name="Figure 6-Chart" sheetId="11" r:id="rId11"/>
    <sheet name="Figure 6-Data" sheetId="12" r:id="rId12"/>
    <sheet name="Figure 7-Chart" sheetId="13" r:id="rId13"/>
    <sheet name="Figure 7-Data" sheetId="14" r:id="rId14"/>
    <sheet name="Figure 8-Chart" sheetId="15" r:id="rId15"/>
    <sheet name="Figure 8-Data" sheetId="16" r:id="rId16"/>
    <sheet name="Figure 9-Chart" sheetId="17" r:id="rId17"/>
    <sheet name="Figure 9-Data" sheetId="18" r:id="rId18"/>
    <sheet name="Figure 10-Chart" sheetId="19" r:id="rId19"/>
    <sheet name="Figure 10-Data" sheetId="20" r:id="rId20"/>
    <sheet name="Figure 11-Chart" sheetId="21" r:id="rId21"/>
    <sheet name="Figure 11-Data" sheetId="22" r:id="rId22"/>
  </sheets>
  <definedNames/>
  <calcPr fullCalcOnLoad="1"/>
</workbook>
</file>

<file path=xl/sharedStrings.xml><?xml version="1.0" encoding="utf-8"?>
<sst xmlns="http://schemas.openxmlformats.org/spreadsheetml/2006/main" count="566" uniqueCount="153">
  <si>
    <t>MANITOBA</t>
  </si>
  <si>
    <t>Total</t>
  </si>
  <si>
    <t>Revised total ( Y + N only)</t>
  </si>
  <si>
    <t>YES</t>
  </si>
  <si>
    <t>%</t>
  </si>
  <si>
    <t>NO</t>
  </si>
  <si>
    <t>MALE</t>
  </si>
  <si>
    <t>FEMALE</t>
  </si>
  <si>
    <t>EXCELLENT</t>
  </si>
  <si>
    <t>VERY GOOD</t>
  </si>
  <si>
    <t>REGROUP</t>
  </si>
  <si>
    <t>Exc &amp; VG</t>
  </si>
  <si>
    <t>GOOD</t>
  </si>
  <si>
    <t>Regroup</t>
  </si>
  <si>
    <t>EXC, VG &amp; Good</t>
  </si>
  <si>
    <t>FAIR</t>
  </si>
  <si>
    <t>POOR</t>
  </si>
  <si>
    <t>Fair &amp; Poor</t>
  </si>
  <si>
    <t>With Diabetes</t>
  </si>
  <si>
    <t>Without Diabetes</t>
  </si>
  <si>
    <t>Males</t>
  </si>
  <si>
    <t>Females</t>
  </si>
  <si>
    <t>First Nations Females</t>
  </si>
  <si>
    <t>Non-First Nations Females</t>
  </si>
  <si>
    <t>Non-First Nations Males</t>
  </si>
  <si>
    <t>First Nations Males</t>
  </si>
  <si>
    <t xml:space="preserve">Diabetes Prevalence Counts Manitoba (1 year of age and older) </t>
  </si>
  <si>
    <t>fiscal year</t>
  </si>
  <si>
    <t>treaty status</t>
  </si>
  <si>
    <t>non treaty status</t>
  </si>
  <si>
    <t>ending in</t>
  </si>
  <si>
    <t>male</t>
  </si>
  <si>
    <t>female</t>
  </si>
  <si>
    <t>Diabetes ASR lower 95% Confidence Levels</t>
  </si>
  <si>
    <t>Diabetes ASR upper 95% Confidence Levels</t>
  </si>
  <si>
    <t>20005/06</t>
  </si>
  <si>
    <t>Winnipeg</t>
  </si>
  <si>
    <t>Brandon</t>
  </si>
  <si>
    <t>North Eastman</t>
  </si>
  <si>
    <t>South Eastman</t>
  </si>
  <si>
    <t>&lt;6</t>
  </si>
  <si>
    <t>Interlake</t>
  </si>
  <si>
    <t>Central</t>
  </si>
  <si>
    <t>Assiniboine</t>
  </si>
  <si>
    <t>Parkland</t>
  </si>
  <si>
    <t>Nor-Man</t>
  </si>
  <si>
    <t>Burntwood/Churchill</t>
  </si>
  <si>
    <t>Manitoba</t>
  </si>
  <si>
    <t xml:space="preserve">Diabetes Age Standardized Prevalence Rates  (1 year of age and older) </t>
  </si>
  <si>
    <t>N/A</t>
  </si>
  <si>
    <t>Rate Ratio</t>
  </si>
  <si>
    <t>Lower CI</t>
  </si>
  <si>
    <t>Upper CI</t>
  </si>
  <si>
    <t>2001/02 to 2005/06 average</t>
  </si>
  <si>
    <t>With Diabetes / Without Diabetes</t>
  </si>
  <si>
    <t>Male Deaths</t>
  </si>
  <si>
    <t>Male  Population</t>
  </si>
  <si>
    <t>Crude Rate (per 1000)</t>
  </si>
  <si>
    <t>Age Adjusted Rate (per 1000)</t>
  </si>
  <si>
    <t>Treaty Status</t>
  </si>
  <si>
    <t>Non-Treaty Status</t>
  </si>
  <si>
    <t>Female Deaths</t>
  </si>
  <si>
    <t>Female Population</t>
  </si>
  <si>
    <t>Lower Limb Amputations</t>
  </si>
  <si>
    <t>1999/2000 to 2003/04</t>
  </si>
  <si>
    <t>Total Amputations Without Diabetes</t>
  </si>
  <si>
    <t>Total Amputations With Diabetes</t>
  </si>
  <si>
    <t>Manitoba Men</t>
  </si>
  <si>
    <t>Manitoba Women</t>
  </si>
  <si>
    <t>Treaty Men</t>
  </si>
  <si>
    <t>Treaty Women</t>
  </si>
  <si>
    <t>20 to 44</t>
  </si>
  <si>
    <t>45 to 64</t>
  </si>
  <si>
    <t>65 +</t>
  </si>
  <si>
    <t>Male Cases</t>
  </si>
  <si>
    <t>Male Population</t>
  </si>
  <si>
    <t>Crude Rate (%)</t>
  </si>
  <si>
    <t>Age Adjusted Rate (%)</t>
  </si>
  <si>
    <t>Female Cases</t>
  </si>
  <si>
    <t>Total Cases</t>
  </si>
  <si>
    <t>Total Population</t>
  </si>
  <si>
    <t>Male New Cases</t>
  </si>
  <si>
    <t>Male Prevalence Adjusted Population</t>
  </si>
  <si>
    <t>Female New Cases</t>
  </si>
  <si>
    <t>Female Prevalence Adjusted Population</t>
  </si>
  <si>
    <t>Total New Cases</t>
  </si>
  <si>
    <t>Total Prevalence Adjusted Population</t>
  </si>
  <si>
    <t>1996/97</t>
  </si>
  <si>
    <t>1997/98</t>
  </si>
  <si>
    <t>1998/99</t>
  </si>
  <si>
    <t>2000/01</t>
  </si>
  <si>
    <t>2001/02</t>
  </si>
  <si>
    <t>2002/03</t>
  </si>
  <si>
    <t>2003/04</t>
  </si>
  <si>
    <t>2004/05</t>
  </si>
  <si>
    <t>2005/06</t>
  </si>
  <si>
    <t>First Nations</t>
  </si>
  <si>
    <t>First Nations Women</t>
  </si>
  <si>
    <t>First Nations Men</t>
  </si>
  <si>
    <t>All Manitoba Women</t>
  </si>
  <si>
    <t>All Manitoba Men</t>
  </si>
  <si>
    <t>Mortality Rate Ratio</t>
  </si>
  <si>
    <t xml:space="preserve">Diabetes Incidence Counts Manitoba (1 year of age and older) </t>
  </si>
  <si>
    <t xml:space="preserve">Diabetes Age Standardized Incidence Rates/1000 (ASIR) Manitoba (1 year of age and older) </t>
  </si>
  <si>
    <t>Diabetes ASIR lower 95% Confidence Levels</t>
  </si>
  <si>
    <t>Diabetes ASIR upper 95% Confidence Levels</t>
  </si>
  <si>
    <t>Manitoba Males</t>
  </si>
  <si>
    <t>Manitoba Females</t>
  </si>
  <si>
    <t>Manitoba Age-Specific Diabetes Prevalence Rates (%)</t>
  </si>
  <si>
    <t>Age Specific Rates</t>
  </si>
  <si>
    <t>Year</t>
  </si>
  <si>
    <t>All</t>
  </si>
  <si>
    <t>1 to 19</t>
  </si>
  <si>
    <t>MB First Nations</t>
  </si>
  <si>
    <t>Manitoba Age and Sex Specific Diabetes Incidence 1988/89 to 2005/06</t>
  </si>
  <si>
    <t>Good, Very Good or Excellent Self-Perceived Health, Manitoba Females, 12 Years &amp; Older With and Without Diabetes, 2003</t>
  </si>
  <si>
    <r>
      <t xml:space="preserve">Source: </t>
    </r>
    <r>
      <rPr>
        <sz val="10"/>
        <rFont val="Arial"/>
        <family val="2"/>
      </rPr>
      <t xml:space="preserve">Health Canada. 2003. Responding to the Challenges of Diabetes in Canada:  First Report of the National Diabetes Surveillance System. Ottawa: Health Canada. 112 p. </t>
    </r>
  </si>
  <si>
    <t>Age Standardized Diabetes Incidence Rates 1988/89 to 2005/06</t>
  </si>
  <si>
    <t>Age Standardized Diabetes Incidence, Manitoba Females &amp; Males by RHA, 2001/02 to 2005/06</t>
  </si>
  <si>
    <t>Age Standardized Diabetes Prevalence in Manitoba, 1988/89 to 2005/06</t>
  </si>
  <si>
    <t>1999/00</t>
  </si>
  <si>
    <t>Age &amp; Sex Specific Diabetes Prevalence, Manitoba, 1997 to 2006</t>
  </si>
  <si>
    <t>Males 65+ Years</t>
  </si>
  <si>
    <t>Females 65+ Years</t>
  </si>
  <si>
    <t>Males 45-64 Years</t>
  </si>
  <si>
    <t>Females 45-64 Years</t>
  </si>
  <si>
    <t>Males 20-44 Years</t>
  </si>
  <si>
    <t>Females 20-44 Years</t>
  </si>
  <si>
    <t>Males 1-19 years</t>
  </si>
  <si>
    <t>Females 1-19 years</t>
  </si>
  <si>
    <t>Age Standardized Rates by Region and Sex, 2005/06</t>
  </si>
  <si>
    <t>Age Standardized Diabetes Prevalence, First Nations and Non-First Nations Females, 2005/06</t>
  </si>
  <si>
    <r>
      <t xml:space="preserve">Note: </t>
    </r>
    <r>
      <rPr>
        <sz val="10"/>
        <rFont val="Arial"/>
        <family val="2"/>
      </rPr>
      <t xml:space="preserve">Data suppressed where numbers too small to be published. </t>
    </r>
  </si>
  <si>
    <t>Age Standardized Lower Limb Amputations among Manitobans with Diabetes, 1999/00 to 2003/04</t>
  </si>
  <si>
    <t>Age Standardized Mortality Rates, Manitoba Women with Diabetes, 2001/02 to 2005/06</t>
  </si>
  <si>
    <r>
      <t xml:space="preserve">Source: </t>
    </r>
    <r>
      <rPr>
        <sz val="10"/>
        <rFont val="Arial"/>
        <family val="2"/>
      </rPr>
      <t xml:space="preserve">Manitoba Health. 2007. Diabetes Mortality Ratios. Custom Tabulation. Winnipeg:  Manitoba Health. </t>
    </r>
  </si>
  <si>
    <t>Rate per 1000</t>
  </si>
  <si>
    <t>MB Non-First Nations</t>
  </si>
  <si>
    <t>Age Standardized Diabetes Mortality Rate Ratios, Manitoba Women, 2001/02 to 2005/06</t>
  </si>
  <si>
    <r>
      <t>Source:</t>
    </r>
    <r>
      <rPr>
        <sz val="10"/>
        <rFont val="Arial"/>
        <family val="0"/>
      </rPr>
      <t xml:space="preserve"> Manitoba Health. 2007. Diabetes Mortality Ratios. Custom Tabulation. Winnipeg:  Manitoba Health. </t>
    </r>
  </si>
  <si>
    <t>Non-First Nations</t>
  </si>
  <si>
    <r>
      <rPr>
        <b/>
        <sz val="10"/>
        <rFont val="Arial"/>
        <family val="2"/>
      </rPr>
      <t xml:space="preserve">Primary Data Source: </t>
    </r>
    <r>
      <rPr>
        <sz val="10"/>
        <rFont val="Arial"/>
        <family val="2"/>
      </rPr>
      <t>Statistics Canada, Canadian Community Health Survey, 2003.</t>
    </r>
  </si>
  <si>
    <t>Ungrouped Data:</t>
  </si>
  <si>
    <t xml:space="preserve">Ungrouped Data: </t>
  </si>
  <si>
    <t xml:space="preserve">Treaty refers to First Nations people who have identified themselves to Manitoba Health. </t>
  </si>
  <si>
    <r>
      <t>Notes:</t>
    </r>
    <r>
      <rPr>
        <sz val="10"/>
        <rFont val="Arial"/>
        <family val="0"/>
      </rPr>
      <t xml:space="preserve"> </t>
    </r>
  </si>
  <si>
    <t>CI = Confidence Interval</t>
  </si>
  <si>
    <r>
      <t>Notes:</t>
    </r>
    <r>
      <rPr>
        <sz val="10"/>
        <rFont val="Arial"/>
        <family val="0"/>
      </rPr>
      <t xml:space="preserve"> Figure 3 was provided by Manitoba Health. Unfortunately, raw data was not supplied.</t>
    </r>
  </si>
  <si>
    <t>Figure 2 was provided by Manitoba Health. Unfortunately, raw data were incomplete.</t>
  </si>
  <si>
    <r>
      <rPr>
        <b/>
        <sz val="10"/>
        <rFont val="Arial"/>
        <family val="2"/>
      </rPr>
      <t>Primary Data Source:</t>
    </r>
    <r>
      <rPr>
        <sz val="10"/>
        <rFont val="Arial"/>
        <family val="2"/>
      </rPr>
      <t xml:space="preserve"> PHAC,</t>
    </r>
    <r>
      <rPr>
        <b/>
        <sz val="10"/>
        <rFont val="Arial"/>
        <family val="2"/>
      </rPr>
      <t xml:space="preserve"> </t>
    </r>
    <r>
      <rPr>
        <sz val="10"/>
        <rFont val="Arial"/>
        <family val="2"/>
      </rPr>
      <t>National Diabetes Surveillance System.</t>
    </r>
  </si>
  <si>
    <r>
      <t xml:space="preserve">Source: </t>
    </r>
    <r>
      <rPr>
        <sz val="10"/>
        <rFont val="Arial"/>
        <family val="0"/>
      </rPr>
      <t>Manitoba Health. May 2009. Diabetes in Manitoba 1989 to 2006. Winnipeg:  Manitoba Health. Available from: http://www.gov.mb.ca/health/chronicdisease/surveillance/diabetes8906.html</t>
    </r>
  </si>
  <si>
    <t xml:space="preserve"> </t>
  </si>
  <si>
    <r>
      <rPr>
        <b/>
        <sz val="10"/>
        <rFont val="Arial"/>
        <family val="2"/>
      </rPr>
      <t xml:space="preserve">Note: </t>
    </r>
    <r>
      <rPr>
        <sz val="10"/>
        <rFont val="Arial"/>
        <family val="2"/>
      </rPr>
      <t xml:space="preserve">“Prevalence adjusted population” is used as the denominator for incidence rate calculations. It is the total population count without diabetes for the fiscal year of interest (or five year average) minus the number of previously  prevalent cases. 
</t>
    </r>
  </si>
</sst>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m/d/yy"/>
    <numFmt numFmtId="173" formatCode="m/d/yy\ h:mm"/>
    <numFmt numFmtId="174" formatCode="0.0%"/>
    <numFmt numFmtId="175" formatCode="0.0000000000"/>
    <numFmt numFmtId="176" formatCode="0.000"/>
    <numFmt numFmtId="177" formatCode="0.0000"/>
    <numFmt numFmtId="178" formatCode="0.0"/>
    <numFmt numFmtId="179" formatCode="0;\-0;;@"/>
    <numFmt numFmtId="180" formatCode="0.00000"/>
    <numFmt numFmtId="181" formatCode="0.00000000"/>
    <numFmt numFmtId="182" formatCode="0.0000000"/>
    <numFmt numFmtId="183" formatCode="0.000000"/>
    <numFmt numFmtId="184" formatCode="_-* #,##0.0_-;\-* #,##0.0_-;_-* &quot;-&quot;??_-;_-@_-"/>
    <numFmt numFmtId="185" formatCode="0.000000000000"/>
    <numFmt numFmtId="186" formatCode="0.00000000000"/>
    <numFmt numFmtId="187" formatCode="0.000000000"/>
    <numFmt numFmtId="188" formatCode="0.0000000000000"/>
    <numFmt numFmtId="189" formatCode="#,##0.0"/>
    <numFmt numFmtId="190" formatCode="&quot;Yes&quot;;&quot;Yes&quot;;&quot;No&quot;"/>
    <numFmt numFmtId="191" formatCode="&quot;True&quot;;&quot;True&quot;;&quot;False&quot;"/>
    <numFmt numFmtId="192" formatCode="&quot;On&quot;;&quot;On&quot;;&quot;Off&quot;"/>
    <numFmt numFmtId="193" formatCode="[$€-2]\ #,##0.00_);[Red]\([$€-2]\ #,##0.00\)"/>
  </numFmts>
  <fonts count="41">
    <font>
      <sz val="10"/>
      <name val="Arial"/>
      <family val="0"/>
    </font>
    <font>
      <sz val="8"/>
      <name val="Arial"/>
      <family val="2"/>
    </font>
    <font>
      <b/>
      <sz val="10"/>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8"/>
      <name val="Calibri"/>
      <family val="0"/>
    </font>
    <font>
      <sz val="9"/>
      <color indexed="8"/>
      <name val="Calibri"/>
      <family val="0"/>
    </font>
    <font>
      <b/>
      <sz val="14"/>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2"/>
        <bgColor indexed="64"/>
      </patternFill>
    </fill>
    <fill>
      <patternFill patternType="solid">
        <fgColor indexed="22"/>
        <bgColor indexed="64"/>
      </patternFill>
    </fill>
    <fill>
      <patternFill patternType="solid">
        <fgColor indexed="10"/>
        <bgColor indexed="64"/>
      </patternFill>
    </fill>
    <fill>
      <patternFill patternType="solid">
        <fgColor theme="0" tint="-0.1499900072813034"/>
        <bgColor indexed="64"/>
      </patternFill>
    </fill>
    <fill>
      <patternFill patternType="solid">
        <fgColor indexed="11"/>
        <bgColor indexed="64"/>
      </patternFill>
    </fill>
    <fill>
      <patternFill patternType="solid">
        <fgColor indexed="1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right style="thin"/>
      <top style="thin"/>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color indexed="63"/>
      </top>
      <bottom style="thin"/>
    </border>
    <border>
      <left style="thin"/>
      <right style="thin">
        <color indexed="8"/>
      </right>
      <top>
        <color indexed="63"/>
      </top>
      <bottom style="thin"/>
    </border>
    <border>
      <left style="thin">
        <color indexed="8"/>
      </left>
      <right style="thin">
        <color indexed="8"/>
      </right>
      <top>
        <color indexed="63"/>
      </top>
      <bottom style="thin"/>
    </border>
    <border>
      <left style="thin"/>
      <right style="thin">
        <color indexed="8"/>
      </right>
      <top>
        <color indexed="63"/>
      </top>
      <bottom>
        <color indexed="63"/>
      </bottom>
    </border>
    <border>
      <left style="thin"/>
      <right style="thin">
        <color indexed="8"/>
      </right>
      <top style="thin"/>
      <bottom style="thin">
        <color indexed="8"/>
      </bottom>
    </border>
    <border>
      <left style="thin">
        <color indexed="8"/>
      </left>
      <right style="thin">
        <color indexed="8"/>
      </right>
      <top style="thin"/>
      <bottom style="thin">
        <color indexed="8"/>
      </bottom>
    </border>
    <border>
      <left style="thin"/>
      <right style="thin">
        <color indexed="8"/>
      </right>
      <top style="thin">
        <color indexed="8"/>
      </top>
      <bottom style="thin"/>
    </border>
    <border>
      <left>
        <color indexed="63"/>
      </left>
      <right style="thin">
        <color indexed="8"/>
      </right>
      <top style="thin">
        <color indexed="8"/>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00">
    <xf numFmtId="0" fontId="0" fillId="0" borderId="0" xfId="0" applyAlignment="1">
      <alignment/>
    </xf>
    <xf numFmtId="0" fontId="0" fillId="0" borderId="0" xfId="0" applyAlignment="1">
      <alignment wrapText="1"/>
    </xf>
    <xf numFmtId="174" fontId="0" fillId="0" borderId="0" xfId="0" applyNumberFormat="1" applyAlignment="1">
      <alignment/>
    </xf>
    <xf numFmtId="3" fontId="0" fillId="0" borderId="0" xfId="0" applyNumberFormat="1" applyAlignment="1">
      <alignment/>
    </xf>
    <xf numFmtId="0" fontId="2" fillId="0" borderId="0" xfId="0" applyFont="1" applyAlignment="1">
      <alignment/>
    </xf>
    <xf numFmtId="0" fontId="0" fillId="0" borderId="10" xfId="0" applyBorder="1" applyAlignment="1">
      <alignment horizontal="center"/>
    </xf>
    <xf numFmtId="0" fontId="0" fillId="33" borderId="10" xfId="0" applyFill="1" applyBorder="1" applyAlignment="1">
      <alignment horizontal="center"/>
    </xf>
    <xf numFmtId="0" fontId="0" fillId="0" borderId="10" xfId="0" applyNumberFormat="1" applyBorder="1" applyAlignment="1">
      <alignment horizontal="center"/>
    </xf>
    <xf numFmtId="178" fontId="0" fillId="0" borderId="11" xfId="0" applyNumberFormat="1" applyBorder="1" applyAlignment="1">
      <alignment/>
    </xf>
    <xf numFmtId="178" fontId="0" fillId="0" borderId="12" xfId="0" applyNumberFormat="1" applyBorder="1" applyAlignment="1">
      <alignment/>
    </xf>
    <xf numFmtId="0" fontId="2" fillId="0" borderId="10" xfId="0" applyFont="1" applyBorder="1" applyAlignment="1">
      <alignment horizontal="center" vertical="center" wrapText="1"/>
    </xf>
    <xf numFmtId="0" fontId="2" fillId="0" borderId="10" xfId="0" applyNumberFormat="1" applyFont="1" applyBorder="1" applyAlignment="1" quotePrefix="1">
      <alignment/>
    </xf>
    <xf numFmtId="0" fontId="0" fillId="0" borderId="13" xfId="0" applyNumberFormat="1" applyBorder="1" applyAlignment="1">
      <alignment/>
    </xf>
    <xf numFmtId="178" fontId="0" fillId="0" borderId="13" xfId="0" applyNumberFormat="1" applyBorder="1" applyAlignment="1">
      <alignment/>
    </xf>
    <xf numFmtId="178" fontId="0" fillId="0" borderId="14" xfId="0" applyNumberFormat="1" applyBorder="1" applyAlignment="1">
      <alignment/>
    </xf>
    <xf numFmtId="0" fontId="0" fillId="0" borderId="15" xfId="0" applyNumberFormat="1" applyBorder="1" applyAlignment="1">
      <alignment/>
    </xf>
    <xf numFmtId="0" fontId="2" fillId="0" borderId="10" xfId="0" applyNumberFormat="1" applyFont="1" applyFill="1" applyBorder="1" applyAlignment="1">
      <alignment/>
    </xf>
    <xf numFmtId="0" fontId="0" fillId="0" borderId="16" xfId="0" applyNumberFormat="1" applyBorder="1" applyAlignment="1">
      <alignment/>
    </xf>
    <xf numFmtId="2" fontId="0" fillId="0" borderId="10" xfId="0" applyNumberFormat="1" applyBorder="1" applyAlignment="1">
      <alignment horizontal="center"/>
    </xf>
    <xf numFmtId="0" fontId="2" fillId="0" borderId="10" xfId="0" applyFont="1" applyBorder="1" applyAlignment="1">
      <alignment vertical="center" wrapText="1"/>
    </xf>
    <xf numFmtId="0" fontId="2" fillId="0" borderId="10" xfId="0" applyFont="1" applyFill="1" applyBorder="1" applyAlignment="1">
      <alignment horizontal="center" vertical="center" wrapText="1"/>
    </xf>
    <xf numFmtId="2" fontId="2" fillId="0" borderId="10" xfId="0" applyNumberFormat="1" applyFont="1" applyBorder="1" applyAlignment="1">
      <alignment horizontal="center" vertical="center" wrapText="1"/>
    </xf>
    <xf numFmtId="1" fontId="0" fillId="0" borderId="10" xfId="0" applyNumberFormat="1" applyBorder="1" applyAlignment="1">
      <alignment horizontal="center"/>
    </xf>
    <xf numFmtId="178" fontId="0" fillId="0" borderId="10" xfId="42" applyNumberFormat="1" applyBorder="1" applyAlignment="1">
      <alignment horizontal="center"/>
    </xf>
    <xf numFmtId="178" fontId="0" fillId="0" borderId="10" xfId="0" applyNumberFormat="1" applyBorder="1" applyAlignment="1">
      <alignment horizontal="center"/>
    </xf>
    <xf numFmtId="0" fontId="2" fillId="34" borderId="0" xfId="0" applyNumberFormat="1" applyFont="1" applyFill="1" applyBorder="1" applyAlignment="1">
      <alignment/>
    </xf>
    <xf numFmtId="1" fontId="0" fillId="0" borderId="0" xfId="0" applyNumberFormat="1" applyBorder="1" applyAlignment="1">
      <alignment horizontal="center"/>
    </xf>
    <xf numFmtId="178" fontId="0" fillId="0" borderId="17" xfId="0" applyNumberFormat="1" applyBorder="1" applyAlignment="1">
      <alignment horizontal="center"/>
    </xf>
    <xf numFmtId="0" fontId="2" fillId="0" borderId="0" xfId="0" applyNumberFormat="1" applyFont="1" applyFill="1" applyBorder="1" applyAlignment="1">
      <alignment/>
    </xf>
    <xf numFmtId="178" fontId="0" fillId="0" borderId="0" xfId="42" applyNumberFormat="1" applyBorder="1" applyAlignment="1">
      <alignment horizontal="center"/>
    </xf>
    <xf numFmtId="178" fontId="0" fillId="0" borderId="0" xfId="0" applyNumberFormat="1" applyBorder="1" applyAlignment="1">
      <alignment horizontal="center"/>
    </xf>
    <xf numFmtId="2" fontId="0" fillId="0" borderId="0" xfId="0" applyNumberFormat="1" applyBorder="1" applyAlignment="1">
      <alignment horizontal="center"/>
    </xf>
    <xf numFmtId="184" fontId="0" fillId="0" borderId="0" xfId="42" applyNumberFormat="1" applyBorder="1" applyAlignment="1">
      <alignment horizontal="center"/>
    </xf>
    <xf numFmtId="2" fontId="0" fillId="0" borderId="0" xfId="0" applyNumberFormat="1" applyAlignment="1">
      <alignment horizontal="center"/>
    </xf>
    <xf numFmtId="178" fontId="0" fillId="0" borderId="10" xfId="0" applyNumberFormat="1" applyFont="1" applyBorder="1" applyAlignment="1">
      <alignment horizontal="center"/>
    </xf>
    <xf numFmtId="2" fontId="0" fillId="0" borderId="17" xfId="0" applyNumberFormat="1" applyBorder="1" applyAlignment="1">
      <alignment horizontal="center"/>
    </xf>
    <xf numFmtId="1" fontId="0" fillId="0" borderId="0" xfId="0" applyNumberFormat="1" applyAlignment="1">
      <alignment horizontal="center"/>
    </xf>
    <xf numFmtId="178" fontId="0" fillId="0" borderId="0" xfId="0" applyNumberFormat="1" applyFont="1" applyBorder="1" applyAlignment="1">
      <alignment horizontal="center"/>
    </xf>
    <xf numFmtId="0" fontId="0" fillId="0" borderId="0" xfId="0" applyAlignment="1">
      <alignment horizontal="center"/>
    </xf>
    <xf numFmtId="0" fontId="2" fillId="0" borderId="18" xfId="0" applyFont="1" applyBorder="1" applyAlignment="1">
      <alignment vertical="center" wrapText="1"/>
    </xf>
    <xf numFmtId="1" fontId="0" fillId="0" borderId="10" xfId="0" applyNumberFormat="1" applyBorder="1" applyAlignment="1">
      <alignment horizontal="center" vertical="center"/>
    </xf>
    <xf numFmtId="178" fontId="0" fillId="0" borderId="10" xfId="0" applyNumberFormat="1" applyBorder="1" applyAlignment="1">
      <alignment horizontal="center" vertical="center"/>
    </xf>
    <xf numFmtId="0" fontId="2" fillId="35" borderId="10" xfId="0" applyNumberFormat="1" applyFont="1" applyFill="1" applyBorder="1" applyAlignment="1">
      <alignment/>
    </xf>
    <xf numFmtId="1" fontId="0" fillId="35" borderId="10" xfId="0" applyNumberFormat="1" applyFill="1" applyBorder="1" applyAlignment="1">
      <alignment horizontal="center" vertical="center"/>
    </xf>
    <xf numFmtId="178" fontId="0" fillId="35" borderId="10" xfId="0" applyNumberFormat="1" applyFill="1" applyBorder="1" applyAlignment="1">
      <alignment horizontal="center" vertical="center"/>
    </xf>
    <xf numFmtId="0" fontId="2" fillId="33" borderId="10" xfId="0" applyNumberFormat="1" applyFont="1" applyFill="1" applyBorder="1" applyAlignment="1">
      <alignment/>
    </xf>
    <xf numFmtId="0" fontId="2" fillId="34" borderId="10" xfId="0" applyFont="1" applyFill="1" applyBorder="1" applyAlignment="1">
      <alignment/>
    </xf>
    <xf numFmtId="0" fontId="0" fillId="34" borderId="10" xfId="0" applyFill="1" applyBorder="1" applyAlignment="1">
      <alignment/>
    </xf>
    <xf numFmtId="184" fontId="0" fillId="0" borderId="10" xfId="42" applyNumberFormat="1" applyBorder="1" applyAlignment="1">
      <alignment horizontal="center"/>
    </xf>
    <xf numFmtId="178" fontId="0" fillId="0" borderId="0" xfId="0" applyNumberFormat="1" applyAlignment="1">
      <alignment/>
    </xf>
    <xf numFmtId="174" fontId="2" fillId="0" borderId="0" xfId="0" applyNumberFormat="1" applyFont="1" applyAlignment="1">
      <alignment/>
    </xf>
    <xf numFmtId="0" fontId="2" fillId="0" borderId="19" xfId="0" applyFont="1" applyBorder="1" applyAlignment="1">
      <alignment horizontal="center" vertical="center" wrapText="1"/>
    </xf>
    <xf numFmtId="0" fontId="2" fillId="36" borderId="10" xfId="0" applyFont="1" applyFill="1" applyBorder="1" applyAlignment="1">
      <alignment horizontal="center"/>
    </xf>
    <xf numFmtId="178" fontId="0" fillId="0" borderId="10" xfId="0" applyNumberFormat="1" applyBorder="1" applyAlignment="1">
      <alignment/>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1" fontId="2" fillId="0" borderId="23" xfId="0" applyNumberFormat="1" applyFont="1" applyBorder="1" applyAlignment="1">
      <alignment/>
    </xf>
    <xf numFmtId="1" fontId="2" fillId="0" borderId="0" xfId="0" applyNumberFormat="1" applyFont="1" applyBorder="1" applyAlignment="1">
      <alignment/>
    </xf>
    <xf numFmtId="1" fontId="2" fillId="0" borderId="15" xfId="0" applyNumberFormat="1" applyFont="1" applyBorder="1" applyAlignment="1">
      <alignment/>
    </xf>
    <xf numFmtId="178" fontId="0" fillId="0" borderId="10" xfId="0" applyNumberFormat="1" applyFill="1" applyBorder="1" applyAlignment="1">
      <alignment horizontal="right"/>
    </xf>
    <xf numFmtId="0" fontId="0" fillId="0" borderId="0" xfId="0" applyBorder="1" applyAlignment="1">
      <alignment horizontal="center"/>
    </xf>
    <xf numFmtId="0" fontId="2" fillId="0" borderId="0" xfId="0" applyFont="1" applyAlignment="1">
      <alignment horizontal="left"/>
    </xf>
    <xf numFmtId="0" fontId="3" fillId="0" borderId="0" xfId="0" applyFont="1" applyAlignment="1">
      <alignment/>
    </xf>
    <xf numFmtId="0" fontId="2" fillId="0" borderId="0" xfId="0" applyFont="1" applyAlignment="1">
      <alignment wrapText="1"/>
    </xf>
    <xf numFmtId="0" fontId="0" fillId="0" borderId="0" xfId="0" applyFont="1" applyAlignment="1">
      <alignment/>
    </xf>
    <xf numFmtId="3" fontId="2" fillId="0" borderId="0" xfId="0" applyNumberFormat="1" applyFont="1" applyAlignment="1">
      <alignment/>
    </xf>
    <xf numFmtId="178" fontId="0" fillId="0" borderId="24" xfId="0" applyNumberFormat="1" applyBorder="1" applyAlignment="1">
      <alignment/>
    </xf>
    <xf numFmtId="178" fontId="0" fillId="0" borderId="25" xfId="0" applyNumberFormat="1" applyBorder="1" applyAlignment="1">
      <alignment/>
    </xf>
    <xf numFmtId="178" fontId="0" fillId="0" borderId="26" xfId="0" applyNumberFormat="1" applyBorder="1" applyAlignment="1">
      <alignment/>
    </xf>
    <xf numFmtId="0" fontId="0" fillId="0" borderId="10" xfId="0" applyNumberFormat="1" applyBorder="1" applyAlignment="1">
      <alignment horizontal="right"/>
    </xf>
    <xf numFmtId="178" fontId="0" fillId="37" borderId="10" xfId="0" applyNumberFormat="1" applyFill="1" applyBorder="1" applyAlignment="1">
      <alignment horizontal="center"/>
    </xf>
    <xf numFmtId="178" fontId="0" fillId="37" borderId="10" xfId="0" applyNumberFormat="1" applyFont="1" applyFill="1" applyBorder="1" applyAlignment="1">
      <alignment horizontal="center"/>
    </xf>
    <xf numFmtId="178" fontId="0" fillId="0" borderId="27" xfId="0" applyNumberFormat="1" applyBorder="1" applyAlignment="1">
      <alignment/>
    </xf>
    <xf numFmtId="178" fontId="0" fillId="0" borderId="28" xfId="0" applyNumberFormat="1" applyBorder="1" applyAlignment="1">
      <alignment/>
    </xf>
    <xf numFmtId="178" fontId="0" fillId="0" borderId="29" xfId="0" applyNumberFormat="1" applyBorder="1" applyAlignment="1">
      <alignment/>
    </xf>
    <xf numFmtId="178" fontId="0" fillId="0" borderId="30" xfId="0" applyNumberFormat="1" applyBorder="1" applyAlignment="1">
      <alignment/>
    </xf>
    <xf numFmtId="0" fontId="0" fillId="0" borderId="10" xfId="0" applyBorder="1" applyAlignment="1">
      <alignment horizontal="center"/>
    </xf>
    <xf numFmtId="0" fontId="2" fillId="0" borderId="0" xfId="0" applyFont="1" applyAlignment="1">
      <alignment wrapText="1"/>
    </xf>
    <xf numFmtId="0" fontId="0" fillId="0" borderId="0" xfId="0" applyAlignment="1">
      <alignment wrapText="1"/>
    </xf>
    <xf numFmtId="0" fontId="0" fillId="0" borderId="0" xfId="0" applyFont="1" applyAlignment="1">
      <alignment vertical="top" wrapText="1"/>
    </xf>
    <xf numFmtId="0" fontId="0" fillId="0" borderId="0" xfId="0" applyAlignment="1">
      <alignment vertical="top" wrapText="1"/>
    </xf>
    <xf numFmtId="178" fontId="2" fillId="0" borderId="31" xfId="0" applyNumberFormat="1" applyFont="1" applyBorder="1" applyAlignment="1">
      <alignment/>
    </xf>
    <xf numFmtId="178" fontId="2" fillId="0" borderId="32" xfId="0" applyNumberFormat="1" applyFont="1" applyBorder="1" applyAlignment="1">
      <alignment/>
    </xf>
    <xf numFmtId="178" fontId="2" fillId="0" borderId="33" xfId="0" applyNumberFormat="1" applyFont="1" applyBorder="1" applyAlignment="1">
      <alignment/>
    </xf>
    <xf numFmtId="0" fontId="2" fillId="0" borderId="18"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9" xfId="0" applyFont="1" applyBorder="1" applyAlignment="1">
      <alignment horizontal="center" vertical="center" wrapText="1"/>
    </xf>
    <xf numFmtId="1" fontId="0" fillId="0" borderId="10" xfId="0" applyNumberFormat="1" applyBorder="1" applyAlignment="1">
      <alignment horizontal="center" vertical="center"/>
    </xf>
    <xf numFmtId="0" fontId="0" fillId="0" borderId="10" xfId="0" applyBorder="1" applyAlignment="1">
      <alignment horizontal="center" vertical="center"/>
    </xf>
    <xf numFmtId="0" fontId="2" fillId="0" borderId="10" xfId="0" applyFont="1" applyBorder="1" applyAlignment="1">
      <alignment vertical="center" wrapText="1"/>
    </xf>
    <xf numFmtId="0" fontId="2" fillId="36" borderId="10" xfId="0" applyFont="1" applyFill="1" applyBorder="1" applyAlignment="1">
      <alignment horizontal="center"/>
    </xf>
    <xf numFmtId="0" fontId="2" fillId="38" borderId="10" xfId="0" applyFont="1" applyFill="1" applyBorder="1" applyAlignment="1">
      <alignment horizontal="center"/>
    </xf>
    <xf numFmtId="0" fontId="2" fillId="39" borderId="31" xfId="0" applyFont="1" applyFill="1" applyBorder="1" applyAlignment="1">
      <alignment/>
    </xf>
    <xf numFmtId="0" fontId="2" fillId="39" borderId="32" xfId="0" applyFont="1" applyFill="1" applyBorder="1" applyAlignment="1">
      <alignment/>
    </xf>
    <xf numFmtId="0" fontId="2" fillId="39" borderId="33" xfId="0" applyFont="1" applyFill="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10.xml.rels><?xml version="1.0" encoding="utf-8" standalone="yes"?><Relationships xmlns="http://schemas.openxmlformats.org/package/2006/relationships"><Relationship Id="rId1" Type="http://schemas.openxmlformats.org/officeDocument/2006/relationships/image" Target="../media/image10.emf" /></Relationships>
</file>

<file path=xl/drawings/_rels/drawing11.xml.rels><?xml version="1.0" encoding="utf-8" standalone="yes"?><Relationships xmlns="http://schemas.openxmlformats.org/package/2006/relationships"><Relationship Id="rId1" Type="http://schemas.openxmlformats.org/officeDocument/2006/relationships/image" Target="../media/image11.emf" /></Relationships>
</file>

<file path=xl/drawings/_rels/drawing2.xml.rels><?xml version="1.0" encoding="utf-8" standalone="yes"?><Relationships xmlns="http://schemas.openxmlformats.org/package/2006/relationships"><Relationship Id="rId1" Type="http://schemas.openxmlformats.org/officeDocument/2006/relationships/image" Target="../media/image3.wmf" /></Relationships>
</file>

<file path=xl/drawings/_rels/drawing3.xml.rels><?xml version="1.0" encoding="utf-8" standalone="yes"?><Relationships xmlns="http://schemas.openxmlformats.org/package/2006/relationships"><Relationship Id="rId1" Type="http://schemas.openxmlformats.org/officeDocument/2006/relationships/image" Target="../media/image4.wmf" /></Relationships>
</file>

<file path=xl/drawings/_rels/drawing4.xml.rels><?xml version="1.0" encoding="utf-8" standalone="yes"?><Relationships xmlns="http://schemas.openxmlformats.org/package/2006/relationships"><Relationship Id="rId1" Type="http://schemas.openxmlformats.org/officeDocument/2006/relationships/image" Target="../media/image5.emf" /></Relationships>
</file>

<file path=xl/drawings/_rels/drawing5.xml.rels><?xml version="1.0" encoding="utf-8" standalone="yes"?><Relationships xmlns="http://schemas.openxmlformats.org/package/2006/relationships"><Relationship Id="rId1" Type="http://schemas.openxmlformats.org/officeDocument/2006/relationships/image" Target="../media/image6.emf" /></Relationships>
</file>

<file path=xl/drawings/_rels/drawing6.xml.rels><?xml version="1.0" encoding="utf-8" standalone="yes"?><Relationships xmlns="http://schemas.openxmlformats.org/package/2006/relationships"><Relationship Id="rId1" Type="http://schemas.openxmlformats.org/officeDocument/2006/relationships/image" Target="../media/image7.emf" /></Relationships>
</file>

<file path=xl/drawings/_rels/drawing7.xml.rels><?xml version="1.0" encoding="utf-8" standalone="yes"?><Relationships xmlns="http://schemas.openxmlformats.org/package/2006/relationships"><Relationship Id="rId1" Type="http://schemas.openxmlformats.org/officeDocument/2006/relationships/image" Target="../media/image8.emf" /></Relationships>
</file>

<file path=xl/drawings/_rels/drawing8.xml.rels><?xml version="1.0" encoding="utf-8" standalone="yes"?><Relationships xmlns="http://schemas.openxmlformats.org/package/2006/relationships"><Relationship Id="rId1" Type="http://schemas.openxmlformats.org/officeDocument/2006/relationships/image" Target="../media/image9.emf" /></Relationships>
</file>

<file path=xl/drawings/_rels/drawing9.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590550</xdr:colOff>
      <xdr:row>2</xdr:row>
      <xdr:rowOff>47625</xdr:rowOff>
    </xdr:from>
    <xdr:to>
      <xdr:col>11</xdr:col>
      <xdr:colOff>438150</xdr:colOff>
      <xdr:row>31</xdr:row>
      <xdr:rowOff>85725</xdr:rowOff>
    </xdr:to>
    <xdr:pic>
      <xdr:nvPicPr>
        <xdr:cNvPr id="1" name="Picture 4"/>
        <xdr:cNvPicPr preferRelativeResize="1">
          <a:picLocks noChangeAspect="1"/>
        </xdr:cNvPicPr>
      </xdr:nvPicPr>
      <xdr:blipFill>
        <a:blip r:embed="rId1"/>
        <a:srcRect b="-6387"/>
        <a:stretch>
          <a:fillRect/>
        </a:stretch>
      </xdr:blipFill>
      <xdr:spPr>
        <a:xfrm>
          <a:off x="590550" y="371475"/>
          <a:ext cx="6553200" cy="4733925"/>
        </a:xfrm>
        <a:prstGeom prst="rect">
          <a:avLst/>
        </a:prstGeom>
        <a:solidFill>
          <a:srgbClr val="FFFFFF"/>
        </a:solidFill>
        <a:ln w="9525" cmpd="sng">
          <a:noFill/>
        </a:ln>
      </xdr:spPr>
    </xdr:pic>
    <xdr:clientData/>
  </xdr:twoCellAnchor>
  <xdr:twoCellAnchor>
    <xdr:from>
      <xdr:col>1</xdr:col>
      <xdr:colOff>57150</xdr:colOff>
      <xdr:row>29</xdr:row>
      <xdr:rowOff>104775</xdr:rowOff>
    </xdr:from>
    <xdr:to>
      <xdr:col>9</xdr:col>
      <xdr:colOff>180975</xdr:colOff>
      <xdr:row>31</xdr:row>
      <xdr:rowOff>57150</xdr:rowOff>
    </xdr:to>
    <xdr:sp>
      <xdr:nvSpPr>
        <xdr:cNvPr id="2" name="TextBox 2"/>
        <xdr:cNvSpPr txBox="1">
          <a:spLocks noChangeArrowheads="1"/>
        </xdr:cNvSpPr>
      </xdr:nvSpPr>
      <xdr:spPr>
        <a:xfrm>
          <a:off x="666750" y="4800600"/>
          <a:ext cx="5000625" cy="276225"/>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Calibri"/>
              <a:ea typeface="Calibri"/>
              <a:cs typeface="Calibri"/>
            </a:rPr>
            <a:t>Source:</a:t>
          </a:r>
          <a:r>
            <a:rPr lang="en-US" cap="none" sz="9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Statistics Canada, Canadian </a:t>
          </a:r>
          <a:r>
            <a:rPr lang="en-US" cap="none" sz="900" b="0" i="0" u="none" baseline="0">
              <a:solidFill>
                <a:srgbClr val="000000"/>
              </a:solidFill>
              <a:latin typeface="Calibri"/>
              <a:ea typeface="Calibri"/>
              <a:cs typeface="Calibri"/>
            </a:rPr>
            <a:t>Community Health Survey 3.1, Public Use Microdata File, 2005.</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1</xdr:row>
      <xdr:rowOff>114300</xdr:rowOff>
    </xdr:from>
    <xdr:to>
      <xdr:col>15</xdr:col>
      <xdr:colOff>552450</xdr:colOff>
      <xdr:row>25</xdr:row>
      <xdr:rowOff>95250</xdr:rowOff>
    </xdr:to>
    <xdr:grpSp>
      <xdr:nvGrpSpPr>
        <xdr:cNvPr id="1" name="Group 5"/>
        <xdr:cNvGrpSpPr>
          <a:grpSpLocks/>
        </xdr:cNvGrpSpPr>
      </xdr:nvGrpSpPr>
      <xdr:grpSpPr>
        <a:xfrm>
          <a:off x="819150" y="276225"/>
          <a:ext cx="8877300" cy="3867150"/>
          <a:chOff x="819150" y="276225"/>
          <a:chExt cx="8877300" cy="3864555"/>
        </a:xfrm>
        <a:solidFill>
          <a:srgbClr val="FFFFFF"/>
        </a:solidFill>
      </xdr:grpSpPr>
      <xdr:pic>
        <xdr:nvPicPr>
          <xdr:cNvPr id="2" name="Picture 1"/>
          <xdr:cNvPicPr preferRelativeResize="1">
            <a:picLocks noChangeAspect="1"/>
          </xdr:cNvPicPr>
        </xdr:nvPicPr>
        <xdr:blipFill>
          <a:blip r:embed="rId1"/>
          <a:srcRect b="-7618"/>
          <a:stretch>
            <a:fillRect/>
          </a:stretch>
        </xdr:blipFill>
        <xdr:spPr>
          <a:xfrm>
            <a:off x="819150" y="276225"/>
            <a:ext cx="8877300" cy="3864555"/>
          </a:xfrm>
          <a:prstGeom prst="rect">
            <a:avLst/>
          </a:prstGeom>
          <a:solidFill>
            <a:srgbClr val="FFFFFF"/>
          </a:solidFill>
          <a:ln w="9525" cmpd="sng">
            <a:noFill/>
          </a:ln>
        </xdr:spPr>
      </xdr:pic>
      <xdr:sp>
        <xdr:nvSpPr>
          <xdr:cNvPr id="3" name="TextBox 2"/>
          <xdr:cNvSpPr txBox="1">
            <a:spLocks noChangeArrowheads="1"/>
          </xdr:cNvSpPr>
        </xdr:nvSpPr>
        <xdr:spPr>
          <a:xfrm>
            <a:off x="1134294" y="3854803"/>
            <a:ext cx="5543874" cy="237670"/>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Calibri"/>
                <a:ea typeface="Calibri"/>
                <a:cs typeface="Calibri"/>
              </a:rPr>
              <a:t>Data Source: </a:t>
            </a:r>
            <a:r>
              <a:rPr lang="en-US" cap="none" sz="900" b="0" i="0" u="none" baseline="0">
                <a:solidFill>
                  <a:srgbClr val="000000"/>
                </a:solidFill>
                <a:latin typeface="Calibri"/>
                <a:ea typeface="Calibri"/>
                <a:cs typeface="Calibri"/>
              </a:rPr>
              <a:t>Manitoba</a:t>
            </a:r>
            <a:r>
              <a:rPr lang="en-US" cap="none" sz="900" b="0" i="0" u="none" baseline="0">
                <a:solidFill>
                  <a:srgbClr val="000000"/>
                </a:solidFill>
                <a:latin typeface="Calibri"/>
                <a:ea typeface="Calibri"/>
                <a:cs typeface="Calibri"/>
              </a:rPr>
              <a:t> Health. Diabetes Mortality Ratios, Custom Tabulation, 2007.</a:t>
            </a:r>
          </a:p>
        </xdr:txBody>
      </xdr:sp>
    </xdr:grp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323850</xdr:colOff>
      <xdr:row>6</xdr:row>
      <xdr:rowOff>133350</xdr:rowOff>
    </xdr:from>
    <xdr:to>
      <xdr:col>17</xdr:col>
      <xdr:colOff>561975</xdr:colOff>
      <xdr:row>31</xdr:row>
      <xdr:rowOff>19050</xdr:rowOff>
    </xdr:to>
    <xdr:grpSp>
      <xdr:nvGrpSpPr>
        <xdr:cNvPr id="1" name="Group 3"/>
        <xdr:cNvGrpSpPr>
          <a:grpSpLocks/>
        </xdr:cNvGrpSpPr>
      </xdr:nvGrpSpPr>
      <xdr:grpSpPr>
        <a:xfrm>
          <a:off x="1543050" y="1104900"/>
          <a:ext cx="9382125" cy="3933825"/>
          <a:chOff x="1504950" y="847725"/>
          <a:chExt cx="9382125" cy="3934869"/>
        </a:xfrm>
        <a:solidFill>
          <a:srgbClr val="FFFFFF"/>
        </a:solidFill>
      </xdr:grpSpPr>
      <xdr:pic>
        <xdr:nvPicPr>
          <xdr:cNvPr id="2" name="Picture 1"/>
          <xdr:cNvPicPr preferRelativeResize="1">
            <a:picLocks noChangeAspect="1"/>
          </xdr:cNvPicPr>
        </xdr:nvPicPr>
        <xdr:blipFill>
          <a:blip r:embed="rId1"/>
          <a:srcRect b="-9288"/>
          <a:stretch>
            <a:fillRect/>
          </a:stretch>
        </xdr:blipFill>
        <xdr:spPr>
          <a:xfrm>
            <a:off x="1504950" y="847725"/>
            <a:ext cx="9382125" cy="3934869"/>
          </a:xfrm>
          <a:prstGeom prst="rect">
            <a:avLst/>
          </a:prstGeom>
          <a:noFill/>
          <a:ln w="9525" cmpd="sng">
            <a:noFill/>
          </a:ln>
        </xdr:spPr>
      </xdr:pic>
      <xdr:sp>
        <xdr:nvSpPr>
          <xdr:cNvPr id="3" name="TextBox 2"/>
          <xdr:cNvSpPr txBox="1">
            <a:spLocks noChangeArrowheads="1"/>
          </xdr:cNvSpPr>
        </xdr:nvSpPr>
        <xdr:spPr>
          <a:xfrm>
            <a:off x="1551861" y="4392058"/>
            <a:ext cx="9201519" cy="380699"/>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Data Source: </a:t>
            </a:r>
            <a:r>
              <a:rPr lang="en-US" cap="none" sz="900" b="0" i="0" u="none" baseline="0">
                <a:solidFill>
                  <a:srgbClr val="000000"/>
                </a:solidFill>
                <a:latin typeface="Calibri"/>
                <a:ea typeface="Calibri"/>
                <a:cs typeface="Calibri"/>
              </a:rPr>
              <a:t>Manitoba</a:t>
            </a:r>
            <a:r>
              <a:rPr lang="en-US" cap="none" sz="900" b="0" i="0" u="none" baseline="0">
                <a:solidFill>
                  <a:srgbClr val="000000"/>
                </a:solidFill>
                <a:latin typeface="Calibri"/>
                <a:ea typeface="Calibri"/>
                <a:cs typeface="Calibri"/>
              </a:rPr>
              <a:t> Health. Diabetes Mortality Ratios, Custom Tabulation, 2007.</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152400</xdr:rowOff>
    </xdr:from>
    <xdr:to>
      <xdr:col>15</xdr:col>
      <xdr:colOff>276225</xdr:colOff>
      <xdr:row>45</xdr:row>
      <xdr:rowOff>9525</xdr:rowOff>
    </xdr:to>
    <xdr:grpSp>
      <xdr:nvGrpSpPr>
        <xdr:cNvPr id="1" name="Group 4"/>
        <xdr:cNvGrpSpPr>
          <a:grpSpLocks/>
        </xdr:cNvGrpSpPr>
      </xdr:nvGrpSpPr>
      <xdr:grpSpPr>
        <a:xfrm>
          <a:off x="0" y="476250"/>
          <a:ext cx="9420225" cy="6819900"/>
          <a:chOff x="352425" y="276792"/>
          <a:chExt cx="9420225" cy="6817937"/>
        </a:xfrm>
        <a:solidFill>
          <a:srgbClr val="FFFFFF"/>
        </a:solidFill>
      </xdr:grpSpPr>
      <xdr:pic>
        <xdr:nvPicPr>
          <xdr:cNvPr id="2" name="Picture 1"/>
          <xdr:cNvPicPr preferRelativeResize="1">
            <a:picLocks noChangeAspect="1"/>
          </xdr:cNvPicPr>
        </xdr:nvPicPr>
        <xdr:blipFill>
          <a:blip r:embed="rId1"/>
          <a:srcRect t="-11869" b="-6246"/>
          <a:stretch>
            <a:fillRect/>
          </a:stretch>
        </xdr:blipFill>
        <xdr:spPr>
          <a:xfrm>
            <a:off x="352425" y="276792"/>
            <a:ext cx="9420225" cy="6817937"/>
          </a:xfrm>
          <a:prstGeom prst="rect">
            <a:avLst/>
          </a:prstGeom>
          <a:solidFill>
            <a:srgbClr val="FFFFFF"/>
          </a:solidFill>
          <a:ln w="9525" cmpd="sng">
            <a:noFill/>
          </a:ln>
        </xdr:spPr>
      </xdr:pic>
      <xdr:sp>
        <xdr:nvSpPr>
          <xdr:cNvPr id="3" name="TextBox 2"/>
          <xdr:cNvSpPr txBox="1">
            <a:spLocks noChangeArrowheads="1"/>
          </xdr:cNvSpPr>
        </xdr:nvSpPr>
        <xdr:spPr>
          <a:xfrm>
            <a:off x="2867625" y="438718"/>
            <a:ext cx="5381304" cy="647704"/>
          </a:xfrm>
          <a:prstGeom prst="rect">
            <a:avLst/>
          </a:prstGeom>
          <a:solidFill>
            <a:srgbClr val="FFFFFF"/>
          </a:solidFill>
          <a:ln w="9525" cmpd="sng">
            <a:noFill/>
          </a:ln>
        </xdr:spPr>
        <xdr:txBody>
          <a:bodyPr vertOverflow="clip" wrap="square"/>
          <a:p>
            <a:pPr algn="ctr">
              <a:defRPr/>
            </a:pPr>
            <a:r>
              <a:rPr lang="en-US" cap="none" sz="1400" b="1" i="0" u="none" baseline="0">
                <a:solidFill>
                  <a:srgbClr val="000000"/>
                </a:solidFill>
                <a:latin typeface="Calibri"/>
                <a:ea typeface="Calibri"/>
                <a:cs typeface="Calibri"/>
              </a:rPr>
              <a:t>Figure 2: 
</a:t>
            </a:r>
            <a:r>
              <a:rPr lang="en-US" cap="none" sz="1400" b="1" i="0" u="none" baseline="0">
                <a:solidFill>
                  <a:srgbClr val="000000"/>
                </a:solidFill>
                <a:latin typeface="Calibri"/>
                <a:ea typeface="Calibri"/>
                <a:cs typeface="Calibri"/>
              </a:rPr>
              <a:t>Age Standardized Diabetes Incidence Rates 1988/89 to 2005/2006</a:t>
            </a:r>
          </a:p>
        </xdr:txBody>
      </xdr:sp>
      <xdr:sp>
        <xdr:nvSpPr>
          <xdr:cNvPr id="4" name="TextBox 3"/>
          <xdr:cNvSpPr txBox="1">
            <a:spLocks noChangeArrowheads="1"/>
          </xdr:cNvSpPr>
        </xdr:nvSpPr>
        <xdr:spPr>
          <a:xfrm>
            <a:off x="571445" y="6828829"/>
            <a:ext cx="8438167" cy="190902"/>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Adapted from  Manitoba</a:t>
            </a:r>
            <a:r>
              <a:rPr lang="en-US" cap="none" sz="900" b="0" i="0" u="none" baseline="0">
                <a:solidFill>
                  <a:srgbClr val="000000"/>
                </a:solidFill>
                <a:latin typeface="Calibri"/>
                <a:ea typeface="Calibri"/>
                <a:cs typeface="Calibri"/>
              </a:rPr>
              <a:t> Health. Diabetes in Manitoba 1989 to 2006; Report of Diabetes Surveillance. Winnipeg, Manitoba: Manitoba Health, May 2009.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2</xdr:row>
      <xdr:rowOff>57150</xdr:rowOff>
    </xdr:from>
    <xdr:to>
      <xdr:col>15</xdr:col>
      <xdr:colOff>133350</xdr:colOff>
      <xdr:row>44</xdr:row>
      <xdr:rowOff>133350</xdr:rowOff>
    </xdr:to>
    <xdr:grpSp>
      <xdr:nvGrpSpPr>
        <xdr:cNvPr id="1" name="Group 4"/>
        <xdr:cNvGrpSpPr>
          <a:grpSpLocks/>
        </xdr:cNvGrpSpPr>
      </xdr:nvGrpSpPr>
      <xdr:grpSpPr>
        <a:xfrm>
          <a:off x="400050" y="381000"/>
          <a:ext cx="8877300" cy="6877050"/>
          <a:chOff x="400050" y="365232"/>
          <a:chExt cx="8825345" cy="6621452"/>
        </a:xfrm>
        <a:solidFill>
          <a:srgbClr val="FFFFFF"/>
        </a:solidFill>
      </xdr:grpSpPr>
      <xdr:pic>
        <xdr:nvPicPr>
          <xdr:cNvPr id="2" name="Picture 1"/>
          <xdr:cNvPicPr preferRelativeResize="1">
            <a:picLocks noChangeAspect="1"/>
          </xdr:cNvPicPr>
        </xdr:nvPicPr>
        <xdr:blipFill>
          <a:blip r:embed="rId1"/>
          <a:srcRect t="-9738" b="-6695"/>
          <a:stretch>
            <a:fillRect/>
          </a:stretch>
        </xdr:blipFill>
        <xdr:spPr>
          <a:xfrm>
            <a:off x="419907" y="365232"/>
            <a:ext cx="8805488" cy="6621452"/>
          </a:xfrm>
          <a:prstGeom prst="rect">
            <a:avLst/>
          </a:prstGeom>
          <a:solidFill>
            <a:srgbClr val="FFFFFF"/>
          </a:solidFill>
          <a:ln w="9525" cmpd="sng">
            <a:noFill/>
          </a:ln>
        </xdr:spPr>
      </xdr:pic>
      <xdr:sp>
        <xdr:nvSpPr>
          <xdr:cNvPr id="3" name="TextBox 2"/>
          <xdr:cNvSpPr txBox="1">
            <a:spLocks noChangeArrowheads="1"/>
          </xdr:cNvSpPr>
        </xdr:nvSpPr>
        <xdr:spPr>
          <a:xfrm>
            <a:off x="400050" y="6683753"/>
            <a:ext cx="8390697" cy="18374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Adapted from  Manitoba</a:t>
            </a:r>
            <a:r>
              <a:rPr lang="en-US" cap="none" sz="900" b="0" i="0" u="none" baseline="0">
                <a:solidFill>
                  <a:srgbClr val="000000"/>
                </a:solidFill>
                <a:latin typeface="Calibri"/>
                <a:ea typeface="Calibri"/>
                <a:cs typeface="Calibri"/>
              </a:rPr>
              <a:t> Health. Diabetes in Manitoba 1989 to 2006; Report of Diabetes Surveillance. Winnipeg, Manitoba: Manitoba Health, May 2009. </a:t>
            </a:r>
          </a:p>
        </xdr:txBody>
      </xdr:sp>
      <xdr:sp>
        <xdr:nvSpPr>
          <xdr:cNvPr id="4" name="TextBox 3"/>
          <xdr:cNvSpPr txBox="1">
            <a:spLocks noChangeArrowheads="1"/>
          </xdr:cNvSpPr>
        </xdr:nvSpPr>
        <xdr:spPr>
          <a:xfrm>
            <a:off x="2871147" y="375164"/>
            <a:ext cx="4459006" cy="715117"/>
          </a:xfrm>
          <a:prstGeom prst="rect">
            <a:avLst/>
          </a:prstGeom>
          <a:solidFill>
            <a:srgbClr val="FFFFFF"/>
          </a:solidFill>
          <a:ln w="9525" cmpd="sng">
            <a:noFill/>
          </a:ln>
        </xdr:spPr>
        <xdr:txBody>
          <a:bodyPr vertOverflow="clip" wrap="square"/>
          <a:p>
            <a:pPr algn="ctr">
              <a:defRPr/>
            </a:pPr>
            <a:r>
              <a:rPr lang="en-US" cap="none" sz="1400" b="1" i="0" u="none" baseline="0">
                <a:solidFill>
                  <a:srgbClr val="000000"/>
                </a:solidFill>
                <a:latin typeface="Calibri"/>
                <a:ea typeface="Calibri"/>
                <a:cs typeface="Calibri"/>
              </a:rPr>
              <a:t>Figure 3
</a:t>
            </a:r>
            <a:r>
              <a:rPr lang="en-US" cap="none" sz="1400" b="1" i="0" u="none" baseline="0">
                <a:solidFill>
                  <a:srgbClr val="000000"/>
                </a:solidFill>
                <a:latin typeface="Calibri"/>
                <a:ea typeface="Calibri"/>
                <a:cs typeface="Calibri"/>
              </a:rPr>
              <a:t>Manitoba Age and Sex Specific Diabetes Incidence 1988/89 to 2005/06</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476250</xdr:colOff>
      <xdr:row>2</xdr:row>
      <xdr:rowOff>47625</xdr:rowOff>
    </xdr:from>
    <xdr:to>
      <xdr:col>14</xdr:col>
      <xdr:colOff>504825</xdr:colOff>
      <xdr:row>27</xdr:row>
      <xdr:rowOff>152400</xdr:rowOff>
    </xdr:to>
    <xdr:grpSp>
      <xdr:nvGrpSpPr>
        <xdr:cNvPr id="1" name="Group 3"/>
        <xdr:cNvGrpSpPr>
          <a:grpSpLocks/>
        </xdr:cNvGrpSpPr>
      </xdr:nvGrpSpPr>
      <xdr:grpSpPr>
        <a:xfrm>
          <a:off x="1085850" y="371475"/>
          <a:ext cx="7953375" cy="4152900"/>
          <a:chOff x="1085850" y="371475"/>
          <a:chExt cx="7953375" cy="4154346"/>
        </a:xfrm>
        <a:solidFill>
          <a:srgbClr val="FFFFFF"/>
        </a:solidFill>
      </xdr:grpSpPr>
      <xdr:pic>
        <xdr:nvPicPr>
          <xdr:cNvPr id="2" name="Picture 1"/>
          <xdr:cNvPicPr preferRelativeResize="1">
            <a:picLocks noChangeAspect="1"/>
          </xdr:cNvPicPr>
        </xdr:nvPicPr>
        <xdr:blipFill>
          <a:blip r:embed="rId1"/>
          <a:srcRect b="-4592"/>
          <a:stretch>
            <a:fillRect/>
          </a:stretch>
        </xdr:blipFill>
        <xdr:spPr>
          <a:xfrm>
            <a:off x="1085850" y="371475"/>
            <a:ext cx="7953375" cy="4154346"/>
          </a:xfrm>
          <a:prstGeom prst="rect">
            <a:avLst/>
          </a:prstGeom>
          <a:noFill/>
          <a:ln w="9525" cmpd="sng">
            <a:noFill/>
          </a:ln>
        </xdr:spPr>
      </xdr:pic>
      <xdr:sp>
        <xdr:nvSpPr>
          <xdr:cNvPr id="3" name="TextBox 2"/>
          <xdr:cNvSpPr txBox="1">
            <a:spLocks noChangeArrowheads="1"/>
          </xdr:cNvSpPr>
        </xdr:nvSpPr>
        <xdr:spPr>
          <a:xfrm>
            <a:off x="1209127" y="4058457"/>
            <a:ext cx="7611380" cy="438284"/>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Adapted from Manitoba</a:t>
            </a:r>
            <a:r>
              <a:rPr lang="en-US" cap="none" sz="900" b="0" i="0" u="none" baseline="0">
                <a:solidFill>
                  <a:srgbClr val="000000"/>
                </a:solidFill>
                <a:latin typeface="Calibri"/>
                <a:ea typeface="Calibri"/>
                <a:cs typeface="Calibri"/>
              </a:rPr>
              <a:t> Health. Diabetes in Manitoba 1989 to 2006; Report of Diabetes Surveillance. Winnipeg, Manitoba: Manitoba Health, May 2009.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142875</xdr:colOff>
      <xdr:row>3</xdr:row>
      <xdr:rowOff>9525</xdr:rowOff>
    </xdr:from>
    <xdr:to>
      <xdr:col>15</xdr:col>
      <xdr:colOff>47625</xdr:colOff>
      <xdr:row>31</xdr:row>
      <xdr:rowOff>123825</xdr:rowOff>
    </xdr:to>
    <xdr:grpSp>
      <xdr:nvGrpSpPr>
        <xdr:cNvPr id="1" name="Group 3"/>
        <xdr:cNvGrpSpPr>
          <a:grpSpLocks/>
        </xdr:cNvGrpSpPr>
      </xdr:nvGrpSpPr>
      <xdr:grpSpPr>
        <a:xfrm>
          <a:off x="1971675" y="495300"/>
          <a:ext cx="7219950" cy="4648200"/>
          <a:chOff x="1971675" y="495300"/>
          <a:chExt cx="7219950" cy="4648200"/>
        </a:xfrm>
        <a:solidFill>
          <a:srgbClr val="FFFFFF"/>
        </a:solidFill>
      </xdr:grpSpPr>
      <xdr:pic>
        <xdr:nvPicPr>
          <xdr:cNvPr id="2" name="Picture 1"/>
          <xdr:cNvPicPr preferRelativeResize="1">
            <a:picLocks noChangeAspect="1"/>
          </xdr:cNvPicPr>
        </xdr:nvPicPr>
        <xdr:blipFill>
          <a:blip r:embed="rId1"/>
          <a:srcRect b="-4806"/>
          <a:stretch>
            <a:fillRect/>
          </a:stretch>
        </xdr:blipFill>
        <xdr:spPr>
          <a:xfrm>
            <a:off x="1971675" y="495300"/>
            <a:ext cx="7219950" cy="4642390"/>
          </a:xfrm>
          <a:prstGeom prst="rect">
            <a:avLst/>
          </a:prstGeom>
          <a:noFill/>
          <a:ln w="9525" cmpd="sng">
            <a:noFill/>
          </a:ln>
        </xdr:spPr>
      </xdr:pic>
      <xdr:sp>
        <xdr:nvSpPr>
          <xdr:cNvPr id="3" name="TextBox 2"/>
          <xdr:cNvSpPr txBox="1">
            <a:spLocks noChangeArrowheads="1"/>
          </xdr:cNvSpPr>
        </xdr:nvSpPr>
        <xdr:spPr>
          <a:xfrm>
            <a:off x="2143149" y="4762348"/>
            <a:ext cx="6923932" cy="381152"/>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Adapted from Manitoba</a:t>
            </a:r>
            <a:r>
              <a:rPr lang="en-US" cap="none" sz="900" b="0" i="0" u="none" baseline="0">
                <a:solidFill>
                  <a:srgbClr val="000000"/>
                </a:solidFill>
                <a:latin typeface="Calibri"/>
                <a:ea typeface="Calibri"/>
                <a:cs typeface="Calibri"/>
              </a:rPr>
              <a:t> Health. Diabetes in Manitoba 1989 to 2006; Report of Diabetes Surveillance. Winnipeg, Manitoba: Manitoba Health, May 2009. </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447675</xdr:colOff>
      <xdr:row>2</xdr:row>
      <xdr:rowOff>95250</xdr:rowOff>
    </xdr:from>
    <xdr:to>
      <xdr:col>12</xdr:col>
      <xdr:colOff>304800</xdr:colOff>
      <xdr:row>35</xdr:row>
      <xdr:rowOff>28575</xdr:rowOff>
    </xdr:to>
    <xdr:grpSp>
      <xdr:nvGrpSpPr>
        <xdr:cNvPr id="1" name="Group 5"/>
        <xdr:cNvGrpSpPr>
          <a:grpSpLocks/>
        </xdr:cNvGrpSpPr>
      </xdr:nvGrpSpPr>
      <xdr:grpSpPr>
        <a:xfrm>
          <a:off x="1057275" y="419100"/>
          <a:ext cx="6562725" cy="5276850"/>
          <a:chOff x="1057275" y="419100"/>
          <a:chExt cx="6562725" cy="5276849"/>
        </a:xfrm>
        <a:solidFill>
          <a:srgbClr val="FFFFFF"/>
        </a:solidFill>
      </xdr:grpSpPr>
      <xdr:pic>
        <xdr:nvPicPr>
          <xdr:cNvPr id="2" name="Picture 1"/>
          <xdr:cNvPicPr preferRelativeResize="1">
            <a:picLocks noChangeAspect="1"/>
          </xdr:cNvPicPr>
        </xdr:nvPicPr>
        <xdr:blipFill>
          <a:blip r:embed="rId1"/>
          <a:srcRect b="-12408"/>
          <a:stretch>
            <a:fillRect/>
          </a:stretch>
        </xdr:blipFill>
        <xdr:spPr>
          <a:xfrm>
            <a:off x="1057275" y="419100"/>
            <a:ext cx="6562725" cy="5235953"/>
          </a:xfrm>
          <a:prstGeom prst="rect">
            <a:avLst/>
          </a:prstGeom>
          <a:noFill/>
          <a:ln w="9525" cmpd="sng">
            <a:noFill/>
          </a:ln>
        </xdr:spPr>
      </xdr:pic>
      <xdr:sp>
        <xdr:nvSpPr>
          <xdr:cNvPr id="3" name="TextBox 2"/>
          <xdr:cNvSpPr txBox="1">
            <a:spLocks noChangeArrowheads="1"/>
          </xdr:cNvSpPr>
        </xdr:nvSpPr>
        <xdr:spPr>
          <a:xfrm>
            <a:off x="1095011" y="5029747"/>
            <a:ext cx="6467565" cy="666202"/>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Adapted from Manitoba</a:t>
            </a:r>
            <a:r>
              <a:rPr lang="en-US" cap="none" sz="900" b="0" i="0" u="none" baseline="0">
                <a:solidFill>
                  <a:srgbClr val="000000"/>
                </a:solidFill>
                <a:latin typeface="Calibri"/>
                <a:ea typeface="Calibri"/>
                <a:cs typeface="Calibri"/>
              </a:rPr>
              <a:t> Health. Diabetes in Manitoba 1989 to 2006; Report of Diabetes Surveillance. Winnipeg, Manitoba: Manitoba Health, May 2009. </a:t>
            </a:r>
          </a:p>
        </xdr:txBody>
      </xdr:sp>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247650</xdr:colOff>
      <xdr:row>4</xdr:row>
      <xdr:rowOff>85725</xdr:rowOff>
    </xdr:from>
    <xdr:to>
      <xdr:col>12</xdr:col>
      <xdr:colOff>590550</xdr:colOff>
      <xdr:row>34</xdr:row>
      <xdr:rowOff>95250</xdr:rowOff>
    </xdr:to>
    <xdr:grpSp>
      <xdr:nvGrpSpPr>
        <xdr:cNvPr id="1" name="Group 3"/>
        <xdr:cNvGrpSpPr>
          <a:grpSpLocks/>
        </xdr:cNvGrpSpPr>
      </xdr:nvGrpSpPr>
      <xdr:grpSpPr>
        <a:xfrm>
          <a:off x="2686050" y="733425"/>
          <a:ext cx="5219700" cy="4867275"/>
          <a:chOff x="2686050" y="733425"/>
          <a:chExt cx="5219700" cy="4863861"/>
        </a:xfrm>
        <a:solidFill>
          <a:srgbClr val="FFFFFF"/>
        </a:solidFill>
      </xdr:grpSpPr>
      <xdr:pic>
        <xdr:nvPicPr>
          <xdr:cNvPr id="2" name="Picture 1"/>
          <xdr:cNvPicPr preferRelativeResize="1">
            <a:picLocks noChangeAspect="1"/>
          </xdr:cNvPicPr>
        </xdr:nvPicPr>
        <xdr:blipFill>
          <a:blip r:embed="rId1"/>
          <a:srcRect b="-11984"/>
          <a:stretch>
            <a:fillRect/>
          </a:stretch>
        </xdr:blipFill>
        <xdr:spPr>
          <a:xfrm>
            <a:off x="2686050" y="733425"/>
            <a:ext cx="5219700" cy="4863861"/>
          </a:xfrm>
          <a:prstGeom prst="rect">
            <a:avLst/>
          </a:prstGeom>
          <a:solidFill>
            <a:srgbClr val="FFFFFF"/>
          </a:solidFill>
          <a:ln w="9525" cmpd="sng">
            <a:noFill/>
          </a:ln>
        </xdr:spPr>
      </xdr:pic>
      <xdr:sp>
        <xdr:nvSpPr>
          <xdr:cNvPr id="3" name="TextBox 2"/>
          <xdr:cNvSpPr txBox="1">
            <a:spLocks noChangeArrowheads="1"/>
          </xdr:cNvSpPr>
        </xdr:nvSpPr>
        <xdr:spPr>
          <a:xfrm>
            <a:off x="2772175" y="5054965"/>
            <a:ext cx="4991338" cy="400053"/>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Adapted from Manitoba</a:t>
            </a:r>
            <a:r>
              <a:rPr lang="en-US" cap="none" sz="900" b="0" i="0" u="none" baseline="0">
                <a:solidFill>
                  <a:srgbClr val="000000"/>
                </a:solidFill>
                <a:latin typeface="Calibri"/>
                <a:ea typeface="Calibri"/>
                <a:cs typeface="Calibri"/>
              </a:rPr>
              <a:t> Health. Diabetes in Manitoba 1989 to 2006; Report of Diabetes Surveillance. Winnipeg, Manitoba: Manitoba Health, May 2009. </a:t>
            </a:r>
          </a:p>
        </xdr:txBody>
      </xdr:sp>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561975</xdr:colOff>
      <xdr:row>2</xdr:row>
      <xdr:rowOff>152400</xdr:rowOff>
    </xdr:from>
    <xdr:to>
      <xdr:col>14</xdr:col>
      <xdr:colOff>238125</xdr:colOff>
      <xdr:row>28</xdr:row>
      <xdr:rowOff>28575</xdr:rowOff>
    </xdr:to>
    <xdr:pic>
      <xdr:nvPicPr>
        <xdr:cNvPr id="1" name="Picture 1"/>
        <xdr:cNvPicPr preferRelativeResize="1">
          <a:picLocks noChangeAspect="1"/>
        </xdr:cNvPicPr>
      </xdr:nvPicPr>
      <xdr:blipFill>
        <a:blip r:embed="rId1"/>
        <a:srcRect b="-10722"/>
        <a:stretch>
          <a:fillRect/>
        </a:stretch>
      </xdr:blipFill>
      <xdr:spPr>
        <a:xfrm>
          <a:off x="561975" y="476250"/>
          <a:ext cx="8210550" cy="4086225"/>
        </a:xfrm>
        <a:prstGeom prst="rect">
          <a:avLst/>
        </a:prstGeom>
        <a:noFill/>
        <a:ln w="9525" cmpd="sng">
          <a:noFill/>
        </a:ln>
      </xdr:spPr>
    </xdr:pic>
    <xdr:clientData/>
  </xdr:twoCellAnchor>
  <xdr:twoCellAnchor>
    <xdr:from>
      <xdr:col>1</xdr:col>
      <xdr:colOff>19050</xdr:colOff>
      <xdr:row>25</xdr:row>
      <xdr:rowOff>66675</xdr:rowOff>
    </xdr:from>
    <xdr:to>
      <xdr:col>14</xdr:col>
      <xdr:colOff>190500</xdr:colOff>
      <xdr:row>28</xdr:row>
      <xdr:rowOff>38100</xdr:rowOff>
    </xdr:to>
    <xdr:sp>
      <xdr:nvSpPr>
        <xdr:cNvPr id="2" name="TextBox 2"/>
        <xdr:cNvSpPr txBox="1">
          <a:spLocks noChangeArrowheads="1"/>
        </xdr:cNvSpPr>
      </xdr:nvSpPr>
      <xdr:spPr>
        <a:xfrm>
          <a:off x="628650" y="4114800"/>
          <a:ext cx="8096250" cy="457200"/>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Source: </a:t>
          </a:r>
          <a:r>
            <a:rPr lang="en-US" cap="none" sz="900" b="0" i="0" u="none" baseline="0">
              <a:solidFill>
                <a:srgbClr val="000000"/>
              </a:solidFill>
              <a:latin typeface="Calibri"/>
              <a:ea typeface="Calibri"/>
              <a:cs typeface="Calibri"/>
            </a:rPr>
            <a:t>Manitoba</a:t>
          </a:r>
          <a:r>
            <a:rPr lang="en-US" cap="none" sz="900" b="0" i="0" u="none" baseline="0">
              <a:solidFill>
                <a:srgbClr val="000000"/>
              </a:solidFill>
              <a:latin typeface="Calibri"/>
              <a:ea typeface="Calibri"/>
              <a:cs typeface="Calibri"/>
            </a:rPr>
            <a:t> Health, Custom Tabulation, 2007.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2</xdr:row>
      <xdr:rowOff>19050</xdr:rowOff>
    </xdr:from>
    <xdr:to>
      <xdr:col>9</xdr:col>
      <xdr:colOff>266700</xdr:colOff>
      <xdr:row>21</xdr:row>
      <xdr:rowOff>123825</xdr:rowOff>
    </xdr:to>
    <xdr:pic>
      <xdr:nvPicPr>
        <xdr:cNvPr id="1" name="Picture 24"/>
        <xdr:cNvPicPr preferRelativeResize="1">
          <a:picLocks noChangeAspect="1"/>
        </xdr:cNvPicPr>
      </xdr:nvPicPr>
      <xdr:blipFill>
        <a:blip r:embed="rId1"/>
        <a:srcRect b="-6958"/>
        <a:stretch>
          <a:fillRect/>
        </a:stretch>
      </xdr:blipFill>
      <xdr:spPr>
        <a:xfrm>
          <a:off x="657225" y="342900"/>
          <a:ext cx="5095875" cy="3181350"/>
        </a:xfrm>
        <a:prstGeom prst="rect">
          <a:avLst/>
        </a:prstGeom>
        <a:noFill/>
        <a:ln w="9525" cmpd="sng">
          <a:noFill/>
        </a:ln>
      </xdr:spPr>
    </xdr:pic>
    <xdr:clientData/>
  </xdr:twoCellAnchor>
  <xdr:twoCellAnchor>
    <xdr:from>
      <xdr:col>1</xdr:col>
      <xdr:colOff>247650</xdr:colOff>
      <xdr:row>19</xdr:row>
      <xdr:rowOff>95250</xdr:rowOff>
    </xdr:from>
    <xdr:to>
      <xdr:col>9</xdr:col>
      <xdr:colOff>171450</xdr:colOff>
      <xdr:row>22</xdr:row>
      <xdr:rowOff>28575</xdr:rowOff>
    </xdr:to>
    <xdr:sp>
      <xdr:nvSpPr>
        <xdr:cNvPr id="2" name="TextBox 3"/>
        <xdr:cNvSpPr txBox="1">
          <a:spLocks noChangeArrowheads="1"/>
        </xdr:cNvSpPr>
      </xdr:nvSpPr>
      <xdr:spPr>
        <a:xfrm>
          <a:off x="857250" y="3171825"/>
          <a:ext cx="4800600" cy="419100"/>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Calibri"/>
              <a:ea typeface="Calibri"/>
              <a:cs typeface="Calibri"/>
            </a:rPr>
            <a:t>Source: </a:t>
          </a:r>
          <a:r>
            <a:rPr lang="en-US" cap="none" sz="900" b="0" i="0" u="none" baseline="0">
              <a:solidFill>
                <a:srgbClr val="000000"/>
              </a:solidFill>
              <a:latin typeface="Calibri"/>
              <a:ea typeface="Calibri"/>
              <a:cs typeface="Calibri"/>
            </a:rPr>
            <a:t>Manitoba</a:t>
          </a:r>
          <a:r>
            <a:rPr lang="en-US" cap="none" sz="900" b="0" i="0" u="none" baseline="0">
              <a:solidFill>
                <a:srgbClr val="000000"/>
              </a:solidFill>
              <a:latin typeface="Calibri"/>
              <a:ea typeface="Calibri"/>
              <a:cs typeface="Calibri"/>
            </a:rPr>
            <a:t> Health. Diabetes in Manitoba 1989 to 2006; Report of Diabetes Surveillance. Winnipeg, Manitoba: Manitoba Health, May 2009. </a:t>
          </a:r>
          <a:r>
            <a:rPr lang="en-US" cap="none" sz="9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0">
      <selection activeCell="C36" sqref="C36"/>
    </sheetView>
  </sheetViews>
  <sheetFormatPr defaultColWidth="9.140625" defaultRowHeight="12.75"/>
  <sheetData/>
  <sheetProtection/>
  <printOptions/>
  <pageMargins left="0.75" right="0.75" top="1" bottom="1" header="0.5" footer="0.5"/>
  <pageSetup orientation="portrait" paperSize="9"/>
  <drawing r:id="rId1"/>
</worksheet>
</file>

<file path=xl/worksheets/sheet10.xml><?xml version="1.0" encoding="utf-8"?>
<worksheet xmlns="http://schemas.openxmlformats.org/spreadsheetml/2006/main" xmlns:r="http://schemas.openxmlformats.org/officeDocument/2006/relationships">
  <dimension ref="A1:G16"/>
  <sheetViews>
    <sheetView zoomScalePageLayoutView="0" workbookViewId="0" topLeftCell="A1">
      <selection activeCell="D26" sqref="D26"/>
    </sheetView>
  </sheetViews>
  <sheetFormatPr defaultColWidth="9.140625" defaultRowHeight="12.75"/>
  <cols>
    <col min="1" max="1" width="7.57421875" style="0" customWidth="1"/>
    <col min="2" max="2" width="20.7109375" style="0" bestFit="1" customWidth="1"/>
    <col min="3" max="3" width="18.28125" style="0" bestFit="1" customWidth="1"/>
    <col min="4" max="4" width="25.00390625" style="0" bestFit="1" customWidth="1"/>
    <col min="5" max="5" width="22.57421875" style="0" bestFit="1" customWidth="1"/>
  </cols>
  <sheetData>
    <row r="1" s="63" customFormat="1" ht="15.75">
      <c r="A1" s="63" t="s">
        <v>119</v>
      </c>
    </row>
    <row r="3" ht="12.75">
      <c r="A3" s="4" t="s">
        <v>150</v>
      </c>
    </row>
    <row r="4" ht="12.75">
      <c r="A4" s="65" t="s">
        <v>149</v>
      </c>
    </row>
    <row r="6" spans="2:7" ht="12.75">
      <c r="B6" s="4" t="s">
        <v>22</v>
      </c>
      <c r="C6" s="4" t="s">
        <v>25</v>
      </c>
      <c r="D6" s="4" t="s">
        <v>23</v>
      </c>
      <c r="E6" s="4" t="s">
        <v>24</v>
      </c>
      <c r="F6" s="4"/>
      <c r="G6" s="4"/>
    </row>
    <row r="7" spans="1:5" ht="12.75">
      <c r="A7" s="4" t="s">
        <v>87</v>
      </c>
      <c r="B7" s="49">
        <v>16.7</v>
      </c>
      <c r="C7" s="49">
        <v>11</v>
      </c>
      <c r="D7" s="49">
        <v>3.2</v>
      </c>
      <c r="E7" s="49">
        <v>3.8</v>
      </c>
    </row>
    <row r="8" spans="1:5" ht="12.75">
      <c r="A8" s="4" t="s">
        <v>88</v>
      </c>
      <c r="B8" s="49">
        <v>17.4</v>
      </c>
      <c r="C8" s="49">
        <v>11.7</v>
      </c>
      <c r="D8" s="49">
        <v>3.3</v>
      </c>
      <c r="E8" s="49">
        <v>4</v>
      </c>
    </row>
    <row r="9" spans="1:5" ht="12.75">
      <c r="A9" s="4" t="s">
        <v>89</v>
      </c>
      <c r="B9" s="49">
        <v>17.7</v>
      </c>
      <c r="C9" s="49">
        <v>12.3</v>
      </c>
      <c r="D9" s="49">
        <v>3.5</v>
      </c>
      <c r="E9" s="49">
        <v>4.1</v>
      </c>
    </row>
    <row r="10" spans="1:5" ht="12.75">
      <c r="A10" s="4" t="s">
        <v>120</v>
      </c>
      <c r="B10" s="49">
        <v>17.9</v>
      </c>
      <c r="C10" s="49">
        <v>12.8</v>
      </c>
      <c r="D10" s="49">
        <v>3.6</v>
      </c>
      <c r="E10" s="49">
        <v>4.3</v>
      </c>
    </row>
    <row r="11" spans="1:5" ht="12.75">
      <c r="A11" s="4" t="s">
        <v>90</v>
      </c>
      <c r="B11" s="49">
        <v>18.2</v>
      </c>
      <c r="C11" s="49">
        <v>13.3</v>
      </c>
      <c r="D11" s="49">
        <v>3.8</v>
      </c>
      <c r="E11" s="49">
        <v>4.5</v>
      </c>
    </row>
    <row r="12" spans="1:5" ht="12.75">
      <c r="A12" s="4" t="s">
        <v>91</v>
      </c>
      <c r="B12" s="49">
        <v>18.6</v>
      </c>
      <c r="C12" s="49">
        <v>13.8</v>
      </c>
      <c r="D12" s="49">
        <v>3.9</v>
      </c>
      <c r="E12" s="49">
        <v>4.7</v>
      </c>
    </row>
    <row r="13" spans="1:5" ht="12.75">
      <c r="A13" s="4" t="s">
        <v>92</v>
      </c>
      <c r="B13" s="49">
        <v>18.9</v>
      </c>
      <c r="C13" s="49">
        <v>14.3</v>
      </c>
      <c r="D13" s="49">
        <v>4.1</v>
      </c>
      <c r="E13" s="49">
        <v>4.9</v>
      </c>
    </row>
    <row r="14" spans="1:5" ht="12.75">
      <c r="A14" s="4" t="s">
        <v>93</v>
      </c>
      <c r="B14" s="49">
        <v>19.3</v>
      </c>
      <c r="C14" s="49">
        <v>14.8</v>
      </c>
      <c r="D14" s="49">
        <v>4.3</v>
      </c>
      <c r="E14" s="49">
        <v>5.1</v>
      </c>
    </row>
    <row r="15" spans="1:5" ht="12.75">
      <c r="A15" s="4" t="s">
        <v>94</v>
      </c>
      <c r="B15" s="49">
        <v>19.5</v>
      </c>
      <c r="C15" s="49">
        <v>15.1</v>
      </c>
      <c r="D15" s="49">
        <v>4.4</v>
      </c>
      <c r="E15" s="49">
        <v>5.3</v>
      </c>
    </row>
    <row r="16" spans="1:5" ht="12.75">
      <c r="A16" s="4" t="s">
        <v>95</v>
      </c>
      <c r="B16" s="49">
        <v>19.9</v>
      </c>
      <c r="C16" s="49">
        <v>15.5</v>
      </c>
      <c r="D16" s="49">
        <v>4.6</v>
      </c>
      <c r="E16" s="49">
        <v>5.5</v>
      </c>
    </row>
  </sheetData>
  <sheetProtection/>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3">
      <selection activeCell="F37" sqref="F37"/>
    </sheetView>
  </sheetViews>
  <sheetFormatPr defaultColWidth="9.140625" defaultRowHeight="12.75"/>
  <sheetData/>
  <sheetProtection/>
  <printOptions/>
  <pageMargins left="0.75" right="0.75" top="1" bottom="1" header="0.5" footer="0.5"/>
  <pageSetup orientation="portrait" paperSize="9"/>
  <drawing r:id="rId1"/>
</worksheet>
</file>

<file path=xl/worksheets/sheet12.xml><?xml version="1.0" encoding="utf-8"?>
<worksheet xmlns="http://schemas.openxmlformats.org/spreadsheetml/2006/main" xmlns:r="http://schemas.openxmlformats.org/officeDocument/2006/relationships">
  <dimension ref="A1:L52"/>
  <sheetViews>
    <sheetView zoomScalePageLayoutView="0" workbookViewId="0" topLeftCell="A1">
      <selection activeCell="E17" sqref="E17"/>
    </sheetView>
  </sheetViews>
  <sheetFormatPr defaultColWidth="9.140625" defaultRowHeight="12.75"/>
  <cols>
    <col min="1" max="1" width="12.421875" style="0" customWidth="1"/>
    <col min="2" max="2" width="10.421875" style="0" customWidth="1"/>
    <col min="3" max="4" width="10.57421875" style="0" customWidth="1"/>
    <col min="5" max="5" width="11.57421875" style="0" customWidth="1"/>
    <col min="6" max="6" width="11.28125" style="0" customWidth="1"/>
    <col min="7" max="7" width="11.00390625" style="0" customWidth="1"/>
    <col min="8" max="8" width="10.8515625" style="0" customWidth="1"/>
    <col min="9" max="9" width="12.57421875" style="0" customWidth="1"/>
    <col min="10" max="11" width="11.28125" style="0" customWidth="1"/>
    <col min="12" max="12" width="10.7109375" style="0" customWidth="1"/>
  </cols>
  <sheetData>
    <row r="1" s="63" customFormat="1" ht="15.75">
      <c r="A1" s="63" t="s">
        <v>121</v>
      </c>
    </row>
    <row r="3" ht="12.75">
      <c r="A3" s="4" t="s">
        <v>150</v>
      </c>
    </row>
    <row r="4" ht="12.75">
      <c r="A4" s="65" t="s">
        <v>149</v>
      </c>
    </row>
    <row r="6" spans="2:9" s="64" customFormat="1" ht="38.25">
      <c r="B6" s="64" t="s">
        <v>122</v>
      </c>
      <c r="C6" s="64" t="s">
        <v>123</v>
      </c>
      <c r="D6" s="64" t="s">
        <v>124</v>
      </c>
      <c r="E6" s="64" t="s">
        <v>125</v>
      </c>
      <c r="F6" s="64" t="s">
        <v>126</v>
      </c>
      <c r="G6" s="64" t="s">
        <v>127</v>
      </c>
      <c r="H6" s="64" t="s">
        <v>128</v>
      </c>
      <c r="I6" s="64" t="s">
        <v>129</v>
      </c>
    </row>
    <row r="7" spans="1:9" ht="12.75">
      <c r="A7" s="62">
        <v>1997</v>
      </c>
      <c r="B7" s="49">
        <v>15.7</v>
      </c>
      <c r="C7" s="49">
        <v>13.3</v>
      </c>
      <c r="D7" s="49">
        <v>8</v>
      </c>
      <c r="E7" s="49">
        <v>6.8</v>
      </c>
      <c r="F7" s="49">
        <v>1.4</v>
      </c>
      <c r="G7" s="49">
        <v>1.6</v>
      </c>
      <c r="H7" s="49">
        <v>0.2</v>
      </c>
      <c r="I7" s="49">
        <v>0.2</v>
      </c>
    </row>
    <row r="8" spans="1:9" ht="12.75">
      <c r="A8" s="62">
        <v>1998</v>
      </c>
      <c r="B8" s="49">
        <v>16.4</v>
      </c>
      <c r="C8" s="49">
        <v>13.6</v>
      </c>
      <c r="D8" s="49">
        <v>8.2</v>
      </c>
      <c r="E8" s="49">
        <v>7</v>
      </c>
      <c r="F8" s="49">
        <v>1.5</v>
      </c>
      <c r="G8" s="49">
        <v>1.7</v>
      </c>
      <c r="H8" s="49">
        <v>0.2</v>
      </c>
      <c r="I8" s="49">
        <v>0.2</v>
      </c>
    </row>
    <row r="9" spans="1:9" ht="12.75">
      <c r="A9" s="62">
        <v>1999</v>
      </c>
      <c r="B9" s="49">
        <v>17.1</v>
      </c>
      <c r="C9" s="49">
        <v>14.1</v>
      </c>
      <c r="D9" s="49">
        <v>8.5</v>
      </c>
      <c r="E9" s="49">
        <v>7.3</v>
      </c>
      <c r="F9" s="49">
        <v>1.5</v>
      </c>
      <c r="G9" s="49">
        <v>1.8</v>
      </c>
      <c r="H9" s="49">
        <v>0.2</v>
      </c>
      <c r="I9" s="49">
        <v>0.2</v>
      </c>
    </row>
    <row r="10" spans="1:9" ht="12.75">
      <c r="A10" s="62">
        <v>2000</v>
      </c>
      <c r="B10" s="49">
        <v>17.8</v>
      </c>
      <c r="C10" s="49">
        <v>14.7</v>
      </c>
      <c r="D10" s="49">
        <v>8.8</v>
      </c>
      <c r="E10" s="49">
        <v>7.5</v>
      </c>
      <c r="F10" s="49">
        <v>1.6</v>
      </c>
      <c r="G10" s="49">
        <v>1.9</v>
      </c>
      <c r="H10" s="49">
        <v>0.2</v>
      </c>
      <c r="I10" s="49">
        <v>0.2</v>
      </c>
    </row>
    <row r="11" spans="1:9" ht="12.75">
      <c r="A11" s="62">
        <v>2001</v>
      </c>
      <c r="B11" s="49">
        <v>18.6</v>
      </c>
      <c r="C11" s="49">
        <v>15.4</v>
      </c>
      <c r="D11" s="49">
        <v>9.1</v>
      </c>
      <c r="E11" s="49">
        <v>7.8</v>
      </c>
      <c r="F11" s="49">
        <v>1.7</v>
      </c>
      <c r="G11" s="49">
        <v>2</v>
      </c>
      <c r="H11" s="49">
        <v>0.3</v>
      </c>
      <c r="I11" s="49">
        <v>0.3</v>
      </c>
    </row>
    <row r="12" spans="1:9" ht="12.75">
      <c r="A12" s="62">
        <v>2002</v>
      </c>
      <c r="B12" s="49">
        <v>19.4</v>
      </c>
      <c r="C12" s="49">
        <v>16.1</v>
      </c>
      <c r="D12" s="49">
        <v>9.6</v>
      </c>
      <c r="E12" s="49">
        <v>8.1</v>
      </c>
      <c r="F12" s="49">
        <v>1.8</v>
      </c>
      <c r="G12" s="49">
        <v>2.2</v>
      </c>
      <c r="H12" s="49">
        <v>0.3</v>
      </c>
      <c r="I12" s="49">
        <v>0.3</v>
      </c>
    </row>
    <row r="13" spans="1:9" ht="12.75">
      <c r="A13" s="62">
        <v>2003</v>
      </c>
      <c r="B13" s="49">
        <v>20.3</v>
      </c>
      <c r="C13" s="49">
        <v>16.8</v>
      </c>
      <c r="D13" s="49">
        <v>9.9</v>
      </c>
      <c r="E13" s="49">
        <v>8.5</v>
      </c>
      <c r="F13" s="49">
        <v>2</v>
      </c>
      <c r="G13" s="49">
        <v>2.3</v>
      </c>
      <c r="H13" s="49">
        <v>0.3</v>
      </c>
      <c r="I13" s="49">
        <v>0.3</v>
      </c>
    </row>
    <row r="14" spans="1:9" ht="12.75">
      <c r="A14" s="62">
        <v>2004</v>
      </c>
      <c r="B14" s="49">
        <v>21.2</v>
      </c>
      <c r="C14" s="49">
        <v>17.3</v>
      </c>
      <c r="D14" s="49">
        <v>10.3</v>
      </c>
      <c r="E14" s="49">
        <v>8.8</v>
      </c>
      <c r="F14" s="49">
        <v>2</v>
      </c>
      <c r="G14" s="49">
        <v>2.4</v>
      </c>
      <c r="H14" s="49">
        <v>0.3</v>
      </c>
      <c r="I14" s="49">
        <v>0.3</v>
      </c>
    </row>
    <row r="15" spans="1:9" ht="12.75">
      <c r="A15" s="62">
        <v>2005</v>
      </c>
      <c r="B15" s="49">
        <v>22</v>
      </c>
      <c r="C15" s="49">
        <v>18</v>
      </c>
      <c r="D15" s="49">
        <v>10.7</v>
      </c>
      <c r="E15" s="49">
        <v>9.1</v>
      </c>
      <c r="F15" s="49">
        <v>2.1</v>
      </c>
      <c r="G15" s="49">
        <v>2.4</v>
      </c>
      <c r="H15" s="49">
        <v>0.3</v>
      </c>
      <c r="I15" s="49">
        <v>0.3</v>
      </c>
    </row>
    <row r="16" spans="1:9" ht="12.75">
      <c r="A16" s="62">
        <v>2006</v>
      </c>
      <c r="B16" s="49">
        <v>22.9</v>
      </c>
      <c r="C16" s="49">
        <v>18.7</v>
      </c>
      <c r="D16" s="49">
        <v>11</v>
      </c>
      <c r="E16" s="49">
        <v>9.4</v>
      </c>
      <c r="F16" s="49">
        <v>2.2</v>
      </c>
      <c r="G16" s="49">
        <v>2.5</v>
      </c>
      <c r="H16" s="49">
        <v>0.3</v>
      </c>
      <c r="I16" s="49">
        <v>0.3</v>
      </c>
    </row>
    <row r="19" ht="15.75">
      <c r="A19" s="63" t="s">
        <v>142</v>
      </c>
    </row>
    <row r="21" ht="12.75">
      <c r="A21" s="4" t="s">
        <v>108</v>
      </c>
    </row>
    <row r="23" spans="1:12" ht="12.75">
      <c r="A23" s="88" t="s">
        <v>109</v>
      </c>
      <c r="B23" s="89"/>
      <c r="C23" s="82" t="s">
        <v>110</v>
      </c>
      <c r="D23" s="83"/>
      <c r="E23" s="83"/>
      <c r="F23" s="83"/>
      <c r="G23" s="83"/>
      <c r="H23" s="83"/>
      <c r="I23" s="83"/>
      <c r="J23" s="83"/>
      <c r="K23" s="83"/>
      <c r="L23" s="84"/>
    </row>
    <row r="24" spans="1:12" ht="12.75">
      <c r="A24" s="90"/>
      <c r="B24" s="91"/>
      <c r="C24" s="57">
        <v>1997</v>
      </c>
      <c r="D24" s="57">
        <v>1998</v>
      </c>
      <c r="E24" s="57">
        <v>1999</v>
      </c>
      <c r="F24" s="57">
        <v>2000</v>
      </c>
      <c r="G24" s="57">
        <v>2001</v>
      </c>
      <c r="H24" s="57">
        <v>2002</v>
      </c>
      <c r="I24" s="57">
        <v>2003</v>
      </c>
      <c r="J24" s="58">
        <v>2004</v>
      </c>
      <c r="K24" s="58">
        <v>2005</v>
      </c>
      <c r="L24" s="59">
        <v>2006</v>
      </c>
    </row>
    <row r="25" spans="1:12" ht="12.75">
      <c r="A25" s="85" t="s">
        <v>111</v>
      </c>
      <c r="B25" s="47" t="s">
        <v>112</v>
      </c>
      <c r="C25" s="53">
        <v>0.2217656561220809</v>
      </c>
      <c r="D25" s="53">
        <v>0.22791951041378095</v>
      </c>
      <c r="E25" s="53">
        <v>0.23210537330280873</v>
      </c>
      <c r="F25" s="53">
        <v>0.23758484036970365</v>
      </c>
      <c r="G25" s="53">
        <v>0.25387825311375145</v>
      </c>
      <c r="H25" s="53">
        <v>0.2745775729646697</v>
      </c>
      <c r="I25" s="53">
        <v>0.28622241089317474</v>
      </c>
      <c r="J25" s="60">
        <v>0.2989344019379196</v>
      </c>
      <c r="K25" s="53">
        <v>0.2995132909022838</v>
      </c>
      <c r="L25" s="53">
        <v>0.3125273826561907</v>
      </c>
    </row>
    <row r="26" spans="1:12" ht="12.75">
      <c r="A26" s="86"/>
      <c r="B26" s="47" t="s">
        <v>71</v>
      </c>
      <c r="C26" s="53">
        <v>1.490636265848137</v>
      </c>
      <c r="D26" s="53">
        <v>1.5820560815682279</v>
      </c>
      <c r="E26" s="53">
        <v>1.6726514109534667</v>
      </c>
      <c r="F26" s="53">
        <v>1.775881890240213</v>
      </c>
      <c r="G26" s="53">
        <v>1.8710780181698978</v>
      </c>
      <c r="H26" s="53">
        <v>1.9839930515399193</v>
      </c>
      <c r="I26" s="53">
        <v>2.110008072370348</v>
      </c>
      <c r="J26" s="53">
        <v>2.1940733074683383</v>
      </c>
      <c r="K26" s="53">
        <v>2.2850794654101603</v>
      </c>
      <c r="L26" s="53">
        <v>2.3777514359508114</v>
      </c>
    </row>
    <row r="27" spans="1:12" ht="12.75">
      <c r="A27" s="86"/>
      <c r="B27" s="47" t="s">
        <v>72</v>
      </c>
      <c r="C27" s="53">
        <v>7.389534515850083</v>
      </c>
      <c r="D27" s="53">
        <v>7.622215078756708</v>
      </c>
      <c r="E27" s="53">
        <v>7.87870773324357</v>
      </c>
      <c r="F27" s="53">
        <v>8.112816484614697</v>
      </c>
      <c r="G27" s="53">
        <v>8.468481413278985</v>
      </c>
      <c r="H27" s="53">
        <v>8.845044548544136</v>
      </c>
      <c r="I27" s="53">
        <v>9.212565250612338</v>
      </c>
      <c r="J27" s="53">
        <v>9.547331964664728</v>
      </c>
      <c r="K27" s="53">
        <v>9.889157244245352</v>
      </c>
      <c r="L27" s="53">
        <v>10.22340072484483</v>
      </c>
    </row>
    <row r="28" spans="1:12" ht="12.75">
      <c r="A28" s="87"/>
      <c r="B28" s="47" t="s">
        <v>73</v>
      </c>
      <c r="C28" s="53">
        <v>14.292687689153569</v>
      </c>
      <c r="D28" s="53">
        <v>14.802003671777165</v>
      </c>
      <c r="E28" s="53">
        <v>15.369401943773736</v>
      </c>
      <c r="F28" s="53">
        <v>16.036187696425436</v>
      </c>
      <c r="G28" s="53">
        <v>16.746861546253754</v>
      </c>
      <c r="H28" s="53">
        <v>17.49668953894306</v>
      </c>
      <c r="I28" s="53">
        <v>18.280433909200482</v>
      </c>
      <c r="J28" s="53">
        <v>18.972237642438024</v>
      </c>
      <c r="K28" s="53">
        <v>19.73549569273238</v>
      </c>
      <c r="L28" s="53">
        <v>20.494657860660922</v>
      </c>
    </row>
    <row r="29" spans="1:12" ht="12.75">
      <c r="A29" s="85" t="s">
        <v>59</v>
      </c>
      <c r="B29" s="47" t="s">
        <v>112</v>
      </c>
      <c r="C29" s="53">
        <v>0.23540639414665182</v>
      </c>
      <c r="D29" s="53">
        <v>0.2696770147381624</v>
      </c>
      <c r="E29" s="53">
        <v>0.29351788914292776</v>
      </c>
      <c r="F29" s="53">
        <v>0.34843205574912894</v>
      </c>
      <c r="G29" s="53">
        <v>0.4015122651739398</v>
      </c>
      <c r="H29" s="53">
        <v>0.46413134917181564</v>
      </c>
      <c r="I29" s="53">
        <v>0.485172106910114</v>
      </c>
      <c r="J29" s="53">
        <v>0.5327331775967181</v>
      </c>
      <c r="K29" s="53">
        <v>0.5544298097489587</v>
      </c>
      <c r="L29" s="53">
        <v>0.5941588328823677</v>
      </c>
    </row>
    <row r="30" spans="1:12" ht="12.75">
      <c r="A30" s="86"/>
      <c r="B30" s="47" t="s">
        <v>71</v>
      </c>
      <c r="C30" s="53">
        <v>5.965463108320251</v>
      </c>
      <c r="D30" s="53">
        <v>6.398348813209494</v>
      </c>
      <c r="E30" s="53">
        <v>6.759879371793366</v>
      </c>
      <c r="F30" s="53">
        <v>7.16173260311746</v>
      </c>
      <c r="G30" s="53">
        <v>7.5046698165036805</v>
      </c>
      <c r="H30" s="53">
        <v>7.821753575039723</v>
      </c>
      <c r="I30" s="53">
        <v>8.125805066552168</v>
      </c>
      <c r="J30" s="53">
        <v>8.402709185833215</v>
      </c>
      <c r="K30" s="53">
        <v>8.592125329266603</v>
      </c>
      <c r="L30" s="53">
        <v>8.870745487115888</v>
      </c>
    </row>
    <row r="31" spans="1:12" ht="12.75">
      <c r="A31" s="86"/>
      <c r="B31" s="47" t="s">
        <v>72</v>
      </c>
      <c r="C31" s="53">
        <v>32.74581209031318</v>
      </c>
      <c r="D31" s="53">
        <v>33.83711167086482</v>
      </c>
      <c r="E31" s="53">
        <v>34.47672854452515</v>
      </c>
      <c r="F31" s="53">
        <v>34.65909090909091</v>
      </c>
      <c r="G31" s="53">
        <v>34.52882416656637</v>
      </c>
      <c r="H31" s="53">
        <v>35.24722735674676</v>
      </c>
      <c r="I31" s="53">
        <v>35.800438596491226</v>
      </c>
      <c r="J31" s="53">
        <v>36.23416064509373</v>
      </c>
      <c r="K31" s="53">
        <v>36.77085407127215</v>
      </c>
      <c r="L31" s="53">
        <v>36.77975739196361</v>
      </c>
    </row>
    <row r="32" spans="1:12" ht="12.75">
      <c r="A32" s="87"/>
      <c r="B32" s="47" t="s">
        <v>73</v>
      </c>
      <c r="C32" s="53">
        <v>36.986301369863014</v>
      </c>
      <c r="D32" s="53">
        <v>39.400428265524624</v>
      </c>
      <c r="E32" s="53">
        <v>41.35338345864662</v>
      </c>
      <c r="F32" s="53">
        <v>42.35294117647059</v>
      </c>
      <c r="G32" s="53">
        <v>45.07531865585168</v>
      </c>
      <c r="H32" s="53">
        <v>46.43669446550417</v>
      </c>
      <c r="I32" s="53">
        <v>47.790868924889544</v>
      </c>
      <c r="J32" s="53">
        <v>49.1616125579736</v>
      </c>
      <c r="K32" s="53">
        <v>49.85805535841022</v>
      </c>
      <c r="L32" s="53">
        <v>51.95473251028807</v>
      </c>
    </row>
    <row r="33" spans="1:12" ht="12.75">
      <c r="A33" s="85" t="s">
        <v>106</v>
      </c>
      <c r="B33" s="47" t="s">
        <v>112</v>
      </c>
      <c r="C33" s="53">
        <v>0.21242730333639426</v>
      </c>
      <c r="D33" s="53">
        <v>0.2229250468265422</v>
      </c>
      <c r="E33" s="53">
        <v>0.22991347342398022</v>
      </c>
      <c r="F33" s="53">
        <v>0.23678762257788577</v>
      </c>
      <c r="G33" s="53">
        <v>0.2558974422677979</v>
      </c>
      <c r="H33" s="53">
        <v>0.2740615421112103</v>
      </c>
      <c r="I33" s="53">
        <v>0.288153681963714</v>
      </c>
      <c r="J33" s="53">
        <v>0.29670232961617277</v>
      </c>
      <c r="K33" s="53">
        <v>0.29564164954172395</v>
      </c>
      <c r="L33" s="53">
        <v>0.311781144845155</v>
      </c>
    </row>
    <row r="34" spans="1:12" ht="12.75">
      <c r="A34" s="86"/>
      <c r="B34" s="47" t="s">
        <v>71</v>
      </c>
      <c r="C34" s="53">
        <v>1.3982889946168107</v>
      </c>
      <c r="D34" s="53">
        <v>1.4696390447346208</v>
      </c>
      <c r="E34" s="53">
        <v>1.5497975634247776</v>
      </c>
      <c r="F34" s="53">
        <v>1.6491539364366445</v>
      </c>
      <c r="G34" s="53">
        <v>1.7337144716354087</v>
      </c>
      <c r="H34" s="53">
        <v>1.8198690519152447</v>
      </c>
      <c r="I34" s="53">
        <v>1.961729725641462</v>
      </c>
      <c r="J34" s="53">
        <v>2.0403236114201313</v>
      </c>
      <c r="K34" s="53">
        <v>2.128115199939088</v>
      </c>
      <c r="L34" s="53">
        <v>2.2131764547943367</v>
      </c>
    </row>
    <row r="35" spans="1:12" ht="12.75">
      <c r="A35" s="86"/>
      <c r="B35" s="47" t="s">
        <v>72</v>
      </c>
      <c r="C35" s="53">
        <v>7.953095827454823</v>
      </c>
      <c r="D35" s="53">
        <v>8.19940205810938</v>
      </c>
      <c r="E35" s="53">
        <v>8.507114719832783</v>
      </c>
      <c r="F35" s="53">
        <v>8.77387428874718</v>
      </c>
      <c r="G35" s="53">
        <v>9.131391291154605</v>
      </c>
      <c r="H35" s="53">
        <v>9.580714796177734</v>
      </c>
      <c r="I35" s="53">
        <v>9.94031517025205</v>
      </c>
      <c r="J35" s="53">
        <v>10.325266066668059</v>
      </c>
      <c r="K35" s="53">
        <v>10.696230299348656</v>
      </c>
      <c r="L35" s="53">
        <v>11.040304831981079</v>
      </c>
    </row>
    <row r="36" spans="1:12" ht="12.75">
      <c r="A36" s="87"/>
      <c r="B36" s="47" t="s">
        <v>73</v>
      </c>
      <c r="C36" s="53">
        <v>15.703793661808929</v>
      </c>
      <c r="D36" s="53">
        <v>16.37389132868337</v>
      </c>
      <c r="E36" s="53">
        <v>17.096142577427145</v>
      </c>
      <c r="F36" s="53">
        <v>17.844056970958498</v>
      </c>
      <c r="G36" s="53">
        <v>18.60828328434922</v>
      </c>
      <c r="H36" s="53">
        <v>19.43980524811051</v>
      </c>
      <c r="I36" s="53">
        <v>20.337551554736</v>
      </c>
      <c r="J36" s="53">
        <v>21.210893854748605</v>
      </c>
      <c r="K36" s="53">
        <v>22.02707393266227</v>
      </c>
      <c r="L36" s="53">
        <v>22.928602908770383</v>
      </c>
    </row>
    <row r="37" spans="1:12" ht="12.75">
      <c r="A37" s="85" t="s">
        <v>107</v>
      </c>
      <c r="B37" s="47" t="s">
        <v>112</v>
      </c>
      <c r="C37" s="53">
        <v>0.2315782702389759</v>
      </c>
      <c r="D37" s="53">
        <v>0.2331725024382997</v>
      </c>
      <c r="E37" s="53">
        <v>0.23441467956815606</v>
      </c>
      <c r="F37" s="53">
        <v>0.23842495819397994</v>
      </c>
      <c r="G37" s="53">
        <v>0.25175245867336266</v>
      </c>
      <c r="H37" s="53">
        <v>0.2751203241035608</v>
      </c>
      <c r="I37" s="53">
        <v>0.2841939376355856</v>
      </c>
      <c r="J37" s="53">
        <v>0.3012804418779814</v>
      </c>
      <c r="K37" s="53">
        <v>0.3035754441196312</v>
      </c>
      <c r="L37" s="53">
        <v>0.3133107164238675</v>
      </c>
    </row>
    <row r="38" spans="1:12" ht="12.75">
      <c r="A38" s="86"/>
      <c r="B38" s="47" t="s">
        <v>71</v>
      </c>
      <c r="C38" s="53">
        <v>1.584372123394202</v>
      </c>
      <c r="D38" s="53">
        <v>1.6962361894283227</v>
      </c>
      <c r="E38" s="53">
        <v>1.7971388879854668</v>
      </c>
      <c r="F38" s="53">
        <v>1.904467199279847</v>
      </c>
      <c r="G38" s="53">
        <v>2.0105220940382664</v>
      </c>
      <c r="H38" s="53">
        <v>2.1504916224491737</v>
      </c>
      <c r="I38" s="53">
        <v>2.260524080747398</v>
      </c>
      <c r="J38" s="53">
        <v>2.3501316573449422</v>
      </c>
      <c r="K38" s="53">
        <v>2.4440193324242148</v>
      </c>
      <c r="L38" s="53">
        <v>2.5439858199305525</v>
      </c>
    </row>
    <row r="39" spans="1:12" ht="12.75">
      <c r="A39" s="86"/>
      <c r="B39" s="47" t="s">
        <v>72</v>
      </c>
      <c r="C39" s="53">
        <v>6.827525780144234</v>
      </c>
      <c r="D39" s="53">
        <v>7.047316639794676</v>
      </c>
      <c r="E39" s="53">
        <v>7.254146824762696</v>
      </c>
      <c r="F39" s="53">
        <v>7.45648703522884</v>
      </c>
      <c r="G39" s="53">
        <v>7.8096846422351724</v>
      </c>
      <c r="H39" s="53">
        <v>8.113218609832606</v>
      </c>
      <c r="I39" s="53">
        <v>8.487957816730797</v>
      </c>
      <c r="J39" s="53">
        <v>8.772294804582398</v>
      </c>
      <c r="K39" s="53">
        <v>9.08287873986015</v>
      </c>
      <c r="L39" s="53">
        <v>9.40601869502912</v>
      </c>
    </row>
    <row r="40" spans="1:12" ht="12.75">
      <c r="A40" s="87"/>
      <c r="B40" s="47" t="s">
        <v>73</v>
      </c>
      <c r="C40" s="53">
        <v>13.262246621621621</v>
      </c>
      <c r="D40" s="53">
        <v>13.646909934612951</v>
      </c>
      <c r="E40" s="53">
        <v>14.09582037632425</v>
      </c>
      <c r="F40" s="53">
        <v>14.701362133939663</v>
      </c>
      <c r="G40" s="53">
        <v>15.37284494052298</v>
      </c>
      <c r="H40" s="53">
        <v>16.05889868671847</v>
      </c>
      <c r="I40" s="53">
        <v>16.75372432669606</v>
      </c>
      <c r="J40" s="53">
        <v>17.301337447487203</v>
      </c>
      <c r="K40" s="53">
        <v>18.017342785463708</v>
      </c>
      <c r="L40" s="53">
        <v>18.663682798205535</v>
      </c>
    </row>
    <row r="43" spans="1:12" ht="12.75">
      <c r="A43" s="54"/>
      <c r="B43" s="55"/>
      <c r="C43" s="82"/>
      <c r="D43" s="83"/>
      <c r="E43" s="83"/>
      <c r="F43" s="83"/>
      <c r="G43" s="83"/>
      <c r="H43" s="83"/>
      <c r="I43" s="83"/>
      <c r="J43" s="83"/>
      <c r="K43" s="83"/>
      <c r="L43" s="84"/>
    </row>
    <row r="44" spans="1:12" ht="12.75">
      <c r="A44" s="56"/>
      <c r="B44" s="51"/>
      <c r="C44" s="57">
        <v>1997</v>
      </c>
      <c r="D44" s="57">
        <v>1998</v>
      </c>
      <c r="E44" s="57">
        <v>1999</v>
      </c>
      <c r="F44" s="57">
        <v>2000</v>
      </c>
      <c r="G44" s="57">
        <v>2001</v>
      </c>
      <c r="H44" s="57">
        <v>2002</v>
      </c>
      <c r="I44" s="57">
        <v>2003</v>
      </c>
      <c r="J44" s="58">
        <v>2004</v>
      </c>
      <c r="K44" s="58">
        <v>2005</v>
      </c>
      <c r="L44" s="59">
        <v>2006</v>
      </c>
    </row>
    <row r="45" spans="1:12" ht="12.75">
      <c r="A45" s="85" t="s">
        <v>20</v>
      </c>
      <c r="B45" s="47" t="s">
        <v>112</v>
      </c>
      <c r="C45" s="53">
        <v>0.2</v>
      </c>
      <c r="D45" s="53">
        <v>0.2229250468265422</v>
      </c>
      <c r="E45" s="53">
        <v>0.22991347342398022</v>
      </c>
      <c r="F45" s="53">
        <v>0.23678762257788577</v>
      </c>
      <c r="G45" s="53">
        <v>0.2558974422677979</v>
      </c>
      <c r="H45" s="53">
        <v>0.2740615421112103</v>
      </c>
      <c r="I45" s="53">
        <v>0.288153681963714</v>
      </c>
      <c r="J45" s="53">
        <v>0.29670232961617277</v>
      </c>
      <c r="K45" s="53">
        <v>0.29564164954172395</v>
      </c>
      <c r="L45" s="53">
        <v>0.311781144845155</v>
      </c>
    </row>
    <row r="46" spans="1:12" ht="12.75">
      <c r="A46" s="86"/>
      <c r="B46" s="47" t="s">
        <v>71</v>
      </c>
      <c r="C46" s="53">
        <v>1.3982889946168107</v>
      </c>
      <c r="D46" s="53">
        <v>1.4696390447346208</v>
      </c>
      <c r="E46" s="53">
        <v>1.5497975634247776</v>
      </c>
      <c r="F46" s="53">
        <v>1.6491539364366445</v>
      </c>
      <c r="G46" s="53">
        <v>1.7337144716354087</v>
      </c>
      <c r="H46" s="53">
        <v>1.8198690519152447</v>
      </c>
      <c r="I46" s="53">
        <v>1.961729725641462</v>
      </c>
      <c r="J46" s="53">
        <v>2.0403236114201313</v>
      </c>
      <c r="K46" s="53">
        <v>2.128115199939088</v>
      </c>
      <c r="L46" s="53">
        <v>2.2131764547943367</v>
      </c>
    </row>
    <row r="47" spans="1:12" ht="12.75">
      <c r="A47" s="86"/>
      <c r="B47" s="47" t="s">
        <v>72</v>
      </c>
      <c r="C47" s="53">
        <v>7.953095827454823</v>
      </c>
      <c r="D47" s="53">
        <v>8.19940205810938</v>
      </c>
      <c r="E47" s="53">
        <v>8.507114719832783</v>
      </c>
      <c r="F47" s="53">
        <v>8.77387428874718</v>
      </c>
      <c r="G47" s="53">
        <v>9.131391291154605</v>
      </c>
      <c r="H47" s="53">
        <v>9.580714796177734</v>
      </c>
      <c r="I47" s="53">
        <v>9.94031517025205</v>
      </c>
      <c r="J47" s="53">
        <v>10.325266066668059</v>
      </c>
      <c r="K47" s="53">
        <v>10.696230299348656</v>
      </c>
      <c r="L47" s="53">
        <v>11.040304831981079</v>
      </c>
    </row>
    <row r="48" spans="1:12" ht="12.75">
      <c r="A48" s="87"/>
      <c r="B48" s="47" t="s">
        <v>73</v>
      </c>
      <c r="C48" s="53">
        <v>15.703793661808929</v>
      </c>
      <c r="D48" s="53">
        <v>16.37389132868337</v>
      </c>
      <c r="E48" s="53">
        <v>17.096142577427145</v>
      </c>
      <c r="F48" s="53">
        <v>17.844056970958498</v>
      </c>
      <c r="G48" s="53">
        <v>18.60828328434922</v>
      </c>
      <c r="H48" s="53">
        <v>19.43980524811051</v>
      </c>
      <c r="I48" s="53">
        <v>20.337551554736</v>
      </c>
      <c r="J48" s="53">
        <v>21.210893854748605</v>
      </c>
      <c r="K48" s="53">
        <v>22.02707393266227</v>
      </c>
      <c r="L48" s="53">
        <v>22.928602908770383</v>
      </c>
    </row>
    <row r="49" spans="1:12" ht="12.75">
      <c r="A49" s="85" t="s">
        <v>21</v>
      </c>
      <c r="B49" s="47" t="s">
        <v>112</v>
      </c>
      <c r="C49" s="53">
        <v>0.2315782702389759</v>
      </c>
      <c r="D49" s="53">
        <v>0.2331725024382997</v>
      </c>
      <c r="E49" s="53">
        <v>0.23441467956815606</v>
      </c>
      <c r="F49" s="53">
        <v>0.23842495819397994</v>
      </c>
      <c r="G49" s="53">
        <v>0.25175245867336266</v>
      </c>
      <c r="H49" s="53">
        <v>0.2751203241035608</v>
      </c>
      <c r="I49" s="53">
        <v>0.2841939376355856</v>
      </c>
      <c r="J49" s="53">
        <v>0.3012804418779814</v>
      </c>
      <c r="K49" s="53">
        <v>0.3035754441196312</v>
      </c>
      <c r="L49" s="53">
        <v>0.3133107164238675</v>
      </c>
    </row>
    <row r="50" spans="1:12" ht="12.75">
      <c r="A50" s="86"/>
      <c r="B50" s="47" t="s">
        <v>71</v>
      </c>
      <c r="C50" s="53">
        <v>1.584372123394202</v>
      </c>
      <c r="D50" s="53">
        <v>1.6962361894283227</v>
      </c>
      <c r="E50" s="53">
        <v>1.7971388879854668</v>
      </c>
      <c r="F50" s="53">
        <v>1.904467199279847</v>
      </c>
      <c r="G50" s="53">
        <v>2.0105220940382664</v>
      </c>
      <c r="H50" s="53">
        <v>2.1504916224491737</v>
      </c>
      <c r="I50" s="53">
        <v>2.260524080747398</v>
      </c>
      <c r="J50" s="53">
        <v>2.3501316573449422</v>
      </c>
      <c r="K50" s="53">
        <v>2.4440193324242148</v>
      </c>
      <c r="L50" s="53">
        <v>2.5439858199305525</v>
      </c>
    </row>
    <row r="51" spans="1:12" ht="12.75">
      <c r="A51" s="86"/>
      <c r="B51" s="47" t="s">
        <v>72</v>
      </c>
      <c r="C51" s="53">
        <v>6.827525780144234</v>
      </c>
      <c r="D51" s="53">
        <v>7.047316639794676</v>
      </c>
      <c r="E51" s="53">
        <v>7.254146824762696</v>
      </c>
      <c r="F51" s="53">
        <v>7.45648703522884</v>
      </c>
      <c r="G51" s="53">
        <v>7.8096846422351724</v>
      </c>
      <c r="H51" s="53">
        <v>8.113218609832606</v>
      </c>
      <c r="I51" s="53">
        <v>8.487957816730797</v>
      </c>
      <c r="J51" s="53">
        <v>8.772294804582398</v>
      </c>
      <c r="K51" s="53">
        <v>9.08287873986015</v>
      </c>
      <c r="L51" s="53">
        <v>9.40601869502912</v>
      </c>
    </row>
    <row r="52" spans="1:12" ht="12.75">
      <c r="A52" s="87"/>
      <c r="B52" s="47" t="s">
        <v>73</v>
      </c>
      <c r="C52" s="53">
        <v>13.262246621621621</v>
      </c>
      <c r="D52" s="53">
        <v>13.646909934612951</v>
      </c>
      <c r="E52" s="53">
        <v>14.09582037632425</v>
      </c>
      <c r="F52" s="53">
        <v>14.701362133939663</v>
      </c>
      <c r="G52" s="53">
        <v>15.37284494052298</v>
      </c>
      <c r="H52" s="53">
        <v>16.05889868671847</v>
      </c>
      <c r="I52" s="53">
        <v>16.75372432669606</v>
      </c>
      <c r="J52" s="53">
        <v>17.301337447487203</v>
      </c>
      <c r="K52" s="53">
        <v>18.017342785463708</v>
      </c>
      <c r="L52" s="53">
        <v>18.663682798205535</v>
      </c>
    </row>
  </sheetData>
  <sheetProtection/>
  <mergeCells count="9">
    <mergeCell ref="C43:L43"/>
    <mergeCell ref="A45:A48"/>
    <mergeCell ref="A49:A52"/>
    <mergeCell ref="A23:B24"/>
    <mergeCell ref="C23:L23"/>
    <mergeCell ref="A25:A28"/>
    <mergeCell ref="A29:A32"/>
    <mergeCell ref="A33:A36"/>
    <mergeCell ref="A37:A40"/>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C13">
      <selection activeCell="M40" sqref="M40"/>
    </sheetView>
  </sheetViews>
  <sheetFormatPr defaultColWidth="9.140625" defaultRowHeight="12.75"/>
  <sheetData/>
  <sheetProtection/>
  <printOptions/>
  <pageMargins left="0.75" right="0.75" top="1" bottom="1" header="0.5" footer="0.5"/>
  <pageSetup orientation="portrait" paperSize="9"/>
  <drawing r:id="rId1"/>
</worksheet>
</file>

<file path=xl/worksheets/sheet14.xml><?xml version="1.0" encoding="utf-8"?>
<worksheet xmlns="http://schemas.openxmlformats.org/spreadsheetml/2006/main" xmlns:r="http://schemas.openxmlformats.org/officeDocument/2006/relationships">
  <dimension ref="A1:G46"/>
  <sheetViews>
    <sheetView zoomScalePageLayoutView="0" workbookViewId="0" topLeftCell="A1">
      <selection activeCell="G15" sqref="G15"/>
    </sheetView>
  </sheetViews>
  <sheetFormatPr defaultColWidth="9.140625" defaultRowHeight="12.75"/>
  <cols>
    <col min="1" max="1" width="19.7109375" style="0" customWidth="1"/>
    <col min="2" max="2" width="21.140625" style="0" bestFit="1" customWidth="1"/>
    <col min="3" max="3" width="11.421875" style="0" customWidth="1"/>
    <col min="4" max="4" width="8.8515625" style="0" bestFit="1" customWidth="1"/>
    <col min="5" max="5" width="18.00390625" style="0" bestFit="1" customWidth="1"/>
  </cols>
  <sheetData>
    <row r="1" s="63" customFormat="1" ht="15.75">
      <c r="A1" s="63" t="s">
        <v>130</v>
      </c>
    </row>
    <row r="3" ht="12.75">
      <c r="A3" s="4" t="s">
        <v>150</v>
      </c>
    </row>
    <row r="4" ht="12.75">
      <c r="A4" s="65" t="s">
        <v>149</v>
      </c>
    </row>
    <row r="7" spans="1:7" ht="25.5">
      <c r="A7" s="10">
        <v>2006</v>
      </c>
      <c r="B7" s="10" t="s">
        <v>74</v>
      </c>
      <c r="C7" s="10" t="s">
        <v>75</v>
      </c>
      <c r="D7" s="10" t="s">
        <v>76</v>
      </c>
      <c r="E7" s="10" t="s">
        <v>77</v>
      </c>
      <c r="F7" s="10" t="s">
        <v>51</v>
      </c>
      <c r="G7" s="10" t="s">
        <v>52</v>
      </c>
    </row>
    <row r="8" spans="1:7" ht="12.75" customHeight="1">
      <c r="A8" s="11" t="s">
        <v>36</v>
      </c>
      <c r="B8" s="7">
        <v>21161</v>
      </c>
      <c r="C8" s="7">
        <v>332098</v>
      </c>
      <c r="D8" s="48">
        <f aca="true" t="shared" si="0" ref="D8:D18">100*B8/C8</f>
        <v>6.3719143144493495</v>
      </c>
      <c r="E8" s="71">
        <v>5.701047769688895</v>
      </c>
      <c r="F8" s="24">
        <v>5.622906477369935</v>
      </c>
      <c r="G8" s="24">
        <v>5.780003460174416</v>
      </c>
    </row>
    <row r="9" spans="1:7" ht="12.75">
      <c r="A9" s="11" t="s">
        <v>37</v>
      </c>
      <c r="B9" s="7">
        <v>1670</v>
      </c>
      <c r="C9" s="7">
        <v>24413</v>
      </c>
      <c r="D9" s="48">
        <f t="shared" si="0"/>
        <v>6.840617703682464</v>
      </c>
      <c r="E9" s="71">
        <v>6.361622873940504</v>
      </c>
      <c r="F9" s="24">
        <v>6.054314418008981</v>
      </c>
      <c r="G9" s="24">
        <v>6.680488538779445</v>
      </c>
    </row>
    <row r="10" spans="1:7" ht="12.75">
      <c r="A10" s="11" t="s">
        <v>38</v>
      </c>
      <c r="B10" s="7">
        <v>1535</v>
      </c>
      <c r="C10" s="7">
        <v>20551</v>
      </c>
      <c r="D10" s="48">
        <f t="shared" si="0"/>
        <v>7.469222908860883</v>
      </c>
      <c r="E10" s="71">
        <v>6.260876092489165</v>
      </c>
      <c r="F10" s="24">
        <v>5.939411170486393</v>
      </c>
      <c r="G10" s="24">
        <v>6.595218056207503</v>
      </c>
    </row>
    <row r="11" spans="1:7" ht="12.75">
      <c r="A11" s="11" t="s">
        <v>39</v>
      </c>
      <c r="B11" s="7">
        <v>1473</v>
      </c>
      <c r="C11" s="7">
        <v>31044</v>
      </c>
      <c r="D11" s="48">
        <f t="shared" si="0"/>
        <v>4.744878237340549</v>
      </c>
      <c r="E11" s="71">
        <v>4.86941919056909</v>
      </c>
      <c r="F11" s="24">
        <v>4.620664546800292</v>
      </c>
      <c r="G11" s="24">
        <v>5.128086058953787</v>
      </c>
    </row>
    <row r="12" spans="1:7" ht="12.75">
      <c r="A12" s="11" t="s">
        <v>41</v>
      </c>
      <c r="B12" s="7">
        <v>2938</v>
      </c>
      <c r="C12" s="7">
        <v>39242</v>
      </c>
      <c r="D12" s="48">
        <f t="shared" si="0"/>
        <v>7.486876305998675</v>
      </c>
      <c r="E12" s="71">
        <v>6.02653739904301</v>
      </c>
      <c r="F12" s="24">
        <v>5.8045773953726405</v>
      </c>
      <c r="G12" s="24">
        <v>6.254811733186898</v>
      </c>
    </row>
    <row r="13" spans="1:7" ht="12.75">
      <c r="A13" s="11" t="s">
        <v>42</v>
      </c>
      <c r="B13" s="7">
        <v>2804</v>
      </c>
      <c r="C13" s="7">
        <v>51488</v>
      </c>
      <c r="D13" s="48">
        <f t="shared" si="0"/>
        <v>5.445929148539466</v>
      </c>
      <c r="E13" s="71">
        <v>5.170717741041467</v>
      </c>
      <c r="F13" s="24">
        <v>4.977287394504549</v>
      </c>
      <c r="G13" s="24">
        <v>5.369739429553239</v>
      </c>
    </row>
    <row r="14" spans="1:7" ht="12.75">
      <c r="A14" s="11" t="s">
        <v>43</v>
      </c>
      <c r="B14" s="7">
        <v>2664</v>
      </c>
      <c r="C14" s="7">
        <v>34481</v>
      </c>
      <c r="D14" s="48">
        <f t="shared" si="0"/>
        <v>7.725994025695311</v>
      </c>
      <c r="E14" s="71">
        <v>5.687460855512037</v>
      </c>
      <c r="F14" s="24">
        <v>5.460734513549846</v>
      </c>
      <c r="G14" s="24">
        <v>5.921182943981479</v>
      </c>
    </row>
    <row r="15" spans="1:7" ht="12.75">
      <c r="A15" s="11" t="s">
        <v>44</v>
      </c>
      <c r="B15" s="7">
        <v>1849</v>
      </c>
      <c r="C15" s="7">
        <v>21133</v>
      </c>
      <c r="D15" s="48">
        <f t="shared" si="0"/>
        <v>8.749349358822695</v>
      </c>
      <c r="E15" s="71">
        <v>6.63312779309756</v>
      </c>
      <c r="F15" s="24">
        <v>6.318846620745844</v>
      </c>
      <c r="G15" s="24">
        <v>6.958994408155745</v>
      </c>
    </row>
    <row r="16" spans="1:7" ht="12.75">
      <c r="A16" s="11" t="s">
        <v>45</v>
      </c>
      <c r="B16" s="7">
        <v>858</v>
      </c>
      <c r="C16" s="7">
        <v>12545</v>
      </c>
      <c r="D16" s="48">
        <f t="shared" si="0"/>
        <v>6.839378238341969</v>
      </c>
      <c r="E16" s="71">
        <v>7.16698460855874</v>
      </c>
      <c r="F16" s="24">
        <v>6.672895253578198</v>
      </c>
      <c r="G16" s="24">
        <v>7.687975878047168</v>
      </c>
    </row>
    <row r="17" spans="1:7" ht="12.75">
      <c r="A17" s="11" t="s">
        <v>46</v>
      </c>
      <c r="B17" s="7">
        <v>1608</v>
      </c>
      <c r="C17" s="7">
        <v>24082</v>
      </c>
      <c r="D17" s="48">
        <f t="shared" si="0"/>
        <v>6.677186280209285</v>
      </c>
      <c r="E17" s="71">
        <v>9.824782481516744</v>
      </c>
      <c r="F17" s="24">
        <v>9.283706952310132</v>
      </c>
      <c r="G17" s="24">
        <v>10.389165679312958</v>
      </c>
    </row>
    <row r="18" spans="1:7" ht="12.75">
      <c r="A18" s="16" t="s">
        <v>47</v>
      </c>
      <c r="B18" s="7">
        <v>38561</v>
      </c>
      <c r="C18" s="7">
        <v>591195</v>
      </c>
      <c r="D18" s="48">
        <f t="shared" si="0"/>
        <v>6.522551780715331</v>
      </c>
      <c r="E18" s="71">
        <v>5.859267775366497</v>
      </c>
      <c r="F18" s="24">
        <v>5.799819216094354</v>
      </c>
      <c r="G18" s="24">
        <v>5.919173877398766</v>
      </c>
    </row>
    <row r="20" spans="1:7" ht="25.5">
      <c r="A20" s="10">
        <v>2006</v>
      </c>
      <c r="B20" s="10" t="s">
        <v>78</v>
      </c>
      <c r="C20" s="10" t="s">
        <v>62</v>
      </c>
      <c r="D20" s="10" t="s">
        <v>76</v>
      </c>
      <c r="E20" s="10" t="s">
        <v>77</v>
      </c>
      <c r="F20" s="10" t="s">
        <v>51</v>
      </c>
      <c r="G20" s="10" t="s">
        <v>52</v>
      </c>
    </row>
    <row r="21" spans="1:7" ht="12.75">
      <c r="A21" s="11" t="s">
        <v>36</v>
      </c>
      <c r="B21" s="7">
        <v>21034</v>
      </c>
      <c r="C21" s="7">
        <v>348224</v>
      </c>
      <c r="D21" s="24">
        <f aca="true" t="shared" si="1" ref="D21:D31">100*B21/C21</f>
        <v>6.040364822642896</v>
      </c>
      <c r="E21" s="72">
        <v>4.767795590176956</v>
      </c>
      <c r="F21" s="24">
        <v>4.700276058656212</v>
      </c>
      <c r="G21" s="24">
        <v>4.836042406233075</v>
      </c>
    </row>
    <row r="22" spans="1:7" ht="12.75">
      <c r="A22" s="11" t="s">
        <v>37</v>
      </c>
      <c r="B22" s="7">
        <v>1552</v>
      </c>
      <c r="C22" s="7">
        <v>26401</v>
      </c>
      <c r="D22" s="24">
        <f t="shared" si="1"/>
        <v>5.878565205863414</v>
      </c>
      <c r="E22" s="72">
        <v>4.850015654884547</v>
      </c>
      <c r="F22" s="24">
        <v>4.598664100593082</v>
      </c>
      <c r="G22" s="24">
        <v>5.111533166811871</v>
      </c>
    </row>
    <row r="23" spans="1:7" ht="12.75">
      <c r="A23" s="11" t="s">
        <v>38</v>
      </c>
      <c r="B23" s="7">
        <v>1482</v>
      </c>
      <c r="C23" s="7">
        <v>19775</v>
      </c>
      <c r="D23" s="24">
        <f t="shared" si="1"/>
        <v>7.494310998735777</v>
      </c>
      <c r="E23" s="72">
        <v>6.366572037841256</v>
      </c>
      <c r="F23" s="24">
        <v>6.03107667996342</v>
      </c>
      <c r="G23" s="24">
        <v>6.71587307510553</v>
      </c>
    </row>
    <row r="24" spans="1:7" ht="12.75">
      <c r="A24" s="11" t="s">
        <v>39</v>
      </c>
      <c r="B24" s="7">
        <v>1264</v>
      </c>
      <c r="C24" s="7">
        <v>30269</v>
      </c>
      <c r="D24" s="24">
        <f t="shared" si="1"/>
        <v>4.175889523935379</v>
      </c>
      <c r="E24" s="72">
        <v>4.0588602489374805</v>
      </c>
      <c r="F24" s="24">
        <v>3.832496943380709</v>
      </c>
      <c r="G24" s="24">
        <v>4.295102811826991</v>
      </c>
    </row>
    <row r="25" spans="1:7" ht="12.75">
      <c r="A25" s="11" t="s">
        <v>41</v>
      </c>
      <c r="B25" s="7">
        <v>2641</v>
      </c>
      <c r="C25" s="7">
        <v>38346</v>
      </c>
      <c r="D25" s="24">
        <f t="shared" si="1"/>
        <v>6.8872894174098995</v>
      </c>
      <c r="E25" s="72">
        <v>5.418819605444577</v>
      </c>
      <c r="F25" s="24">
        <v>5.2041765008969545</v>
      </c>
      <c r="G25" s="24">
        <v>5.64004235062189</v>
      </c>
    </row>
    <row r="26" spans="1:7" ht="12.75">
      <c r="A26" s="11" t="s">
        <v>42</v>
      </c>
      <c r="B26" s="7">
        <v>2495</v>
      </c>
      <c r="C26" s="7">
        <v>51049</v>
      </c>
      <c r="D26" s="24">
        <f t="shared" si="1"/>
        <v>4.8874610668181555</v>
      </c>
      <c r="E26" s="72">
        <v>4.2192216295992315</v>
      </c>
      <c r="F26" s="24">
        <v>4.0470688276866325</v>
      </c>
      <c r="G26" s="24">
        <v>4.3968147442285055</v>
      </c>
    </row>
    <row r="27" spans="1:7" ht="12.75">
      <c r="A27" s="11" t="s">
        <v>43</v>
      </c>
      <c r="B27" s="7">
        <v>2580</v>
      </c>
      <c r="C27" s="7">
        <v>34828</v>
      </c>
      <c r="D27" s="24">
        <f t="shared" si="1"/>
        <v>7.407832778224417</v>
      </c>
      <c r="E27" s="72">
        <v>5.045262515467856</v>
      </c>
      <c r="F27" s="24">
        <v>4.829874264225114</v>
      </c>
      <c r="G27" s="24">
        <v>5.267781790786985</v>
      </c>
    </row>
    <row r="28" spans="1:7" ht="12.75">
      <c r="A28" s="11" t="s">
        <v>44</v>
      </c>
      <c r="B28" s="7">
        <v>1770</v>
      </c>
      <c r="C28" s="7">
        <v>21223</v>
      </c>
      <c r="D28" s="24">
        <f t="shared" si="1"/>
        <v>8.340008481364558</v>
      </c>
      <c r="E28" s="72">
        <v>6.3815635704438565</v>
      </c>
      <c r="F28" s="24">
        <v>6.056567801303124</v>
      </c>
      <c r="G28" s="24">
        <v>6.719468167405104</v>
      </c>
    </row>
    <row r="29" spans="1:7" ht="12.75">
      <c r="A29" s="11" t="s">
        <v>45</v>
      </c>
      <c r="B29" s="7">
        <v>1063</v>
      </c>
      <c r="C29" s="7">
        <v>12197</v>
      </c>
      <c r="D29" s="24">
        <f t="shared" si="1"/>
        <v>8.715257850291055</v>
      </c>
      <c r="E29" s="72">
        <v>9.243751298242833</v>
      </c>
      <c r="F29" s="24">
        <v>8.680468121592263</v>
      </c>
      <c r="G29" s="24">
        <v>9.833992183227593</v>
      </c>
    </row>
    <row r="30" spans="1:7" ht="12.75">
      <c r="A30" s="11" t="s">
        <v>46</v>
      </c>
      <c r="B30" s="7">
        <v>2159</v>
      </c>
      <c r="C30" s="7">
        <v>23013</v>
      </c>
      <c r="D30" s="24">
        <f t="shared" si="1"/>
        <v>9.381653847825142</v>
      </c>
      <c r="E30" s="72">
        <v>14.210565876087225</v>
      </c>
      <c r="F30" s="24">
        <v>13.554632891536334</v>
      </c>
      <c r="G30" s="24">
        <v>14.890035026545926</v>
      </c>
    </row>
    <row r="31" spans="1:7" ht="12.75">
      <c r="A31" s="16" t="s">
        <v>47</v>
      </c>
      <c r="B31" s="7">
        <v>38047</v>
      </c>
      <c r="C31" s="7">
        <v>605462</v>
      </c>
      <c r="D31" s="24">
        <f t="shared" si="1"/>
        <v>6.283961668940412</v>
      </c>
      <c r="E31" s="72">
        <v>5.16364095784598</v>
      </c>
      <c r="F31" s="24">
        <v>5.109426305289324</v>
      </c>
      <c r="G31" s="24">
        <v>5.218287499806503</v>
      </c>
    </row>
    <row r="32" spans="2:3" ht="12.75">
      <c r="B32" s="38"/>
      <c r="C32" s="38"/>
    </row>
    <row r="33" spans="1:7" ht="25.5">
      <c r="A33" s="10">
        <v>2006</v>
      </c>
      <c r="B33" s="10" t="s">
        <v>79</v>
      </c>
      <c r="C33" s="10" t="s">
        <v>80</v>
      </c>
      <c r="D33" s="10" t="s">
        <v>76</v>
      </c>
      <c r="E33" s="10" t="s">
        <v>77</v>
      </c>
      <c r="F33" s="10" t="s">
        <v>51</v>
      </c>
      <c r="G33" s="10" t="s">
        <v>52</v>
      </c>
    </row>
    <row r="34" spans="1:7" ht="12.75">
      <c r="A34" s="11" t="s">
        <v>36</v>
      </c>
      <c r="B34" s="7">
        <v>42195</v>
      </c>
      <c r="C34" s="7">
        <v>680322</v>
      </c>
      <c r="D34" s="48">
        <f aca="true" t="shared" si="2" ref="D34:D44">100*B34/C34</f>
        <v>6.202210129909073</v>
      </c>
      <c r="E34" s="24">
        <v>5.190143148389427</v>
      </c>
      <c r="F34" s="24">
        <v>5.1390997265257985</v>
      </c>
      <c r="G34" s="24">
        <v>5.241567286960079</v>
      </c>
    </row>
    <row r="35" spans="1:7" ht="12.75">
      <c r="A35" s="11" t="s">
        <v>37</v>
      </c>
      <c r="B35" s="7">
        <v>3222</v>
      </c>
      <c r="C35" s="7">
        <v>50814</v>
      </c>
      <c r="D35" s="48">
        <f t="shared" si="2"/>
        <v>6.340772228126107</v>
      </c>
      <c r="E35" s="24">
        <v>5.539531195900836</v>
      </c>
      <c r="F35" s="24">
        <v>5.343305361639821</v>
      </c>
      <c r="G35" s="24">
        <v>5.7411207600709755</v>
      </c>
    </row>
    <row r="36" spans="1:7" ht="12.75">
      <c r="A36" s="11" t="s">
        <v>38</v>
      </c>
      <c r="B36" s="7">
        <v>3017</v>
      </c>
      <c r="C36" s="7">
        <v>40326</v>
      </c>
      <c r="D36" s="48">
        <f t="shared" si="2"/>
        <v>7.48152556663195</v>
      </c>
      <c r="E36" s="24">
        <v>6.314060643761908</v>
      </c>
      <c r="F36" s="24">
        <v>6.08120581464907</v>
      </c>
      <c r="G36" s="24">
        <v>6.5535486536780505</v>
      </c>
    </row>
    <row r="37" spans="1:7" ht="12.75">
      <c r="A37" s="11" t="s">
        <v>39</v>
      </c>
      <c r="B37" s="7">
        <v>2737</v>
      </c>
      <c r="C37" s="7">
        <v>61313</v>
      </c>
      <c r="D37" s="48">
        <f t="shared" si="2"/>
        <v>4.463979906382007</v>
      </c>
      <c r="E37" s="24">
        <v>4.460769242249176</v>
      </c>
      <c r="F37" s="24">
        <v>4.2923578904338076</v>
      </c>
      <c r="G37" s="24">
        <v>4.634094798986888</v>
      </c>
    </row>
    <row r="38" spans="1:7" ht="12.75">
      <c r="A38" s="11" t="s">
        <v>41</v>
      </c>
      <c r="B38" s="7">
        <v>5579</v>
      </c>
      <c r="C38" s="7">
        <v>77588</v>
      </c>
      <c r="D38" s="48">
        <f t="shared" si="2"/>
        <v>7.190544929628293</v>
      </c>
      <c r="E38" s="24">
        <v>5.722442274085897</v>
      </c>
      <c r="F38" s="24">
        <v>5.567893416058355</v>
      </c>
      <c r="G38" s="24">
        <v>5.880193616258031</v>
      </c>
    </row>
    <row r="39" spans="1:7" ht="12.75">
      <c r="A39" s="11" t="s">
        <v>42</v>
      </c>
      <c r="B39" s="7">
        <v>5299</v>
      </c>
      <c r="C39" s="7">
        <v>102537</v>
      </c>
      <c r="D39" s="48">
        <f t="shared" si="2"/>
        <v>5.167890615095039</v>
      </c>
      <c r="E39" s="24">
        <v>4.679960522506779</v>
      </c>
      <c r="F39" s="24">
        <v>4.55069985191986</v>
      </c>
      <c r="G39" s="24">
        <v>4.81196155669168</v>
      </c>
    </row>
    <row r="40" spans="1:7" ht="12.75">
      <c r="A40" s="11" t="s">
        <v>43</v>
      </c>
      <c r="B40" s="7">
        <v>5244</v>
      </c>
      <c r="C40" s="7">
        <v>69309</v>
      </c>
      <c r="D40" s="48">
        <f t="shared" si="2"/>
        <v>7.566116954508073</v>
      </c>
      <c r="E40" s="24">
        <v>5.354994318697176</v>
      </c>
      <c r="F40" s="24">
        <v>5.198561705167469</v>
      </c>
      <c r="G40" s="24">
        <v>5.514938357940936</v>
      </c>
    </row>
    <row r="41" spans="1:7" ht="12.75">
      <c r="A41" s="11" t="s">
        <v>44</v>
      </c>
      <c r="B41" s="7">
        <v>3619</v>
      </c>
      <c r="C41" s="7">
        <v>42356</v>
      </c>
      <c r="D41" s="48">
        <f t="shared" si="2"/>
        <v>8.544244026820285</v>
      </c>
      <c r="E41" s="24">
        <v>6.493228886365941</v>
      </c>
      <c r="F41" s="24">
        <v>6.266866043393259</v>
      </c>
      <c r="G41" s="24">
        <v>6.725678829396471</v>
      </c>
    </row>
    <row r="42" spans="1:7" ht="12.75">
      <c r="A42" s="11" t="s">
        <v>45</v>
      </c>
      <c r="B42" s="7">
        <v>1921</v>
      </c>
      <c r="C42" s="7">
        <v>24742</v>
      </c>
      <c r="D42" s="48">
        <f t="shared" si="2"/>
        <v>7.764125778029262</v>
      </c>
      <c r="E42" s="24">
        <v>8.218803635704461</v>
      </c>
      <c r="F42" s="24">
        <v>7.8430440962035215</v>
      </c>
      <c r="G42" s="24">
        <v>8.607914005841495</v>
      </c>
    </row>
    <row r="43" spans="1:7" ht="12.75">
      <c r="A43" s="11" t="s">
        <v>46</v>
      </c>
      <c r="B43" s="7">
        <v>3767</v>
      </c>
      <c r="C43" s="7">
        <v>47095</v>
      </c>
      <c r="D43" s="48">
        <f t="shared" si="2"/>
        <v>7.998725979403334</v>
      </c>
      <c r="E43" s="24">
        <v>11.96253549229677</v>
      </c>
      <c r="F43" s="24">
        <v>11.53719148945702</v>
      </c>
      <c r="G43" s="24">
        <v>12.3995509388419</v>
      </c>
    </row>
    <row r="44" spans="1:7" ht="12.75">
      <c r="A44" s="16" t="s">
        <v>47</v>
      </c>
      <c r="B44" s="7">
        <v>76608</v>
      </c>
      <c r="C44" s="7">
        <v>1196657</v>
      </c>
      <c r="D44" s="48">
        <f t="shared" si="2"/>
        <v>6.401834443787986</v>
      </c>
      <c r="E44" s="24">
        <v>5.48437718632987</v>
      </c>
      <c r="F44" s="24">
        <v>5.4444074696313844</v>
      </c>
      <c r="G44" s="24">
        <v>5.524567447306522</v>
      </c>
    </row>
    <row r="46" ht="12.75">
      <c r="A46" s="28" t="s">
        <v>146</v>
      </c>
    </row>
  </sheetData>
  <sheetProtection/>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7">
      <selection activeCell="C32" sqref="C32:D32"/>
    </sheetView>
  </sheetViews>
  <sheetFormatPr defaultColWidth="9.140625" defaultRowHeight="12.75"/>
  <sheetData/>
  <sheetProtection/>
  <printOptions/>
  <pageMargins left="0.75" right="0.75" top="1" bottom="1" header="0.5" footer="0.5"/>
  <pageSetup orientation="portrait" paperSize="9"/>
  <drawing r:id="rId1"/>
</worksheet>
</file>

<file path=xl/worksheets/sheet16.xml><?xml version="1.0" encoding="utf-8"?>
<worksheet xmlns="http://schemas.openxmlformats.org/spreadsheetml/2006/main" xmlns:r="http://schemas.openxmlformats.org/officeDocument/2006/relationships">
  <dimension ref="A1:E86"/>
  <sheetViews>
    <sheetView zoomScalePageLayoutView="0" workbookViewId="0" topLeftCell="A7">
      <selection activeCell="G55" sqref="G55"/>
    </sheetView>
  </sheetViews>
  <sheetFormatPr defaultColWidth="9.140625" defaultRowHeight="12.75"/>
  <cols>
    <col min="1" max="1" width="20.00390625" style="0" customWidth="1"/>
    <col min="2" max="2" width="12.421875" style="0" customWidth="1"/>
    <col min="3" max="3" width="11.7109375" style="0" customWidth="1"/>
  </cols>
  <sheetData>
    <row r="1" s="63" customFormat="1" ht="15.75">
      <c r="A1" s="63" t="s">
        <v>131</v>
      </c>
    </row>
    <row r="3" ht="12.75">
      <c r="A3" s="4" t="s">
        <v>150</v>
      </c>
    </row>
    <row r="4" ht="12.75">
      <c r="A4" s="65" t="s">
        <v>149</v>
      </c>
    </row>
    <row r="5" ht="12.75">
      <c r="A5" s="65"/>
    </row>
    <row r="6" ht="12.75">
      <c r="A6" s="4" t="s">
        <v>132</v>
      </c>
    </row>
    <row r="9" spans="2:3" s="1" customFormat="1" ht="38.25">
      <c r="B9" s="64" t="s">
        <v>22</v>
      </c>
      <c r="C9" s="64" t="s">
        <v>23</v>
      </c>
    </row>
    <row r="10" spans="1:3" ht="12.75">
      <c r="A10" s="4" t="s">
        <v>36</v>
      </c>
      <c r="B10" s="49">
        <v>18.1</v>
      </c>
      <c r="C10" s="49">
        <v>4.6</v>
      </c>
    </row>
    <row r="11" spans="1:3" ht="12.75">
      <c r="A11" s="4" t="s">
        <v>37</v>
      </c>
      <c r="B11" s="49">
        <v>15.6</v>
      </c>
      <c r="C11" s="49">
        <v>4.7</v>
      </c>
    </row>
    <row r="12" spans="1:3" ht="12.75">
      <c r="A12" s="4" t="s">
        <v>38</v>
      </c>
      <c r="B12" s="49">
        <v>23.3</v>
      </c>
      <c r="C12" s="49">
        <v>4.7</v>
      </c>
    </row>
    <row r="13" spans="1:3" ht="12.75">
      <c r="A13" s="4" t="s">
        <v>39</v>
      </c>
      <c r="B13" s="49"/>
      <c r="C13" s="49">
        <v>4</v>
      </c>
    </row>
    <row r="14" spans="1:3" ht="12.75">
      <c r="A14" s="4" t="s">
        <v>41</v>
      </c>
      <c r="B14" s="49">
        <v>18.8</v>
      </c>
      <c r="C14" s="49">
        <v>4.6</v>
      </c>
    </row>
    <row r="15" spans="1:3" ht="12.75">
      <c r="A15" s="4" t="s">
        <v>42</v>
      </c>
      <c r="B15" s="49">
        <v>20.8</v>
      </c>
      <c r="C15" s="49">
        <v>3.7</v>
      </c>
    </row>
    <row r="16" spans="1:3" ht="12.75">
      <c r="A16" s="4" t="s">
        <v>43</v>
      </c>
      <c r="B16" s="49">
        <v>24.1</v>
      </c>
      <c r="C16" s="49">
        <v>4.3</v>
      </c>
    </row>
    <row r="17" spans="1:3" ht="12.75">
      <c r="A17" s="4" t="s">
        <v>44</v>
      </c>
      <c r="B17" s="49">
        <v>22.5</v>
      </c>
      <c r="C17" s="49">
        <v>5.5</v>
      </c>
    </row>
    <row r="18" spans="1:3" ht="12.75">
      <c r="A18" s="4" t="s">
        <v>45</v>
      </c>
      <c r="B18" s="49">
        <v>20.3</v>
      </c>
      <c r="C18" s="49">
        <v>7.4</v>
      </c>
    </row>
    <row r="19" spans="1:3" ht="12.75">
      <c r="A19" s="4" t="s">
        <v>46</v>
      </c>
      <c r="B19" s="49">
        <v>19.7</v>
      </c>
      <c r="C19" s="49">
        <v>8.2</v>
      </c>
    </row>
    <row r="20" spans="1:3" ht="12.75">
      <c r="A20" s="4" t="s">
        <v>47</v>
      </c>
      <c r="B20" s="49">
        <v>19.9</v>
      </c>
      <c r="C20" s="49">
        <v>4.6</v>
      </c>
    </row>
    <row r="23" ht="15.75">
      <c r="A23" s="63" t="s">
        <v>142</v>
      </c>
    </row>
    <row r="25" ht="12.75">
      <c r="A25" s="4" t="s">
        <v>26</v>
      </c>
    </row>
    <row r="26" spans="2:5" ht="12.75">
      <c r="B26" s="77" t="s">
        <v>28</v>
      </c>
      <c r="C26" s="77"/>
      <c r="D26" s="77" t="s">
        <v>29</v>
      </c>
      <c r="E26" s="77"/>
    </row>
    <row r="27" spans="1:5" ht="12.75">
      <c r="A27" s="10" t="s">
        <v>35</v>
      </c>
      <c r="B27" s="5" t="s">
        <v>31</v>
      </c>
      <c r="C27" s="5" t="s">
        <v>32</v>
      </c>
      <c r="D27" s="5" t="s">
        <v>31</v>
      </c>
      <c r="E27" s="5" t="s">
        <v>32</v>
      </c>
    </row>
    <row r="28" spans="1:5" ht="12.75">
      <c r="A28" s="11" t="s">
        <v>36</v>
      </c>
      <c r="B28" s="12">
        <v>648</v>
      </c>
      <c r="C28" s="12">
        <v>922</v>
      </c>
      <c r="D28" s="12">
        <v>20513</v>
      </c>
      <c r="E28" s="12">
        <v>20112</v>
      </c>
    </row>
    <row r="29" spans="1:5" ht="12.75">
      <c r="A29" s="11" t="s">
        <v>37</v>
      </c>
      <c r="B29" s="15">
        <v>46</v>
      </c>
      <c r="C29" s="15">
        <v>64</v>
      </c>
      <c r="D29" s="15">
        <v>1624</v>
      </c>
      <c r="E29" s="15">
        <v>1488</v>
      </c>
    </row>
    <row r="30" spans="1:5" ht="12.75">
      <c r="A30" s="11" t="s">
        <v>38</v>
      </c>
      <c r="B30" s="15">
        <v>378</v>
      </c>
      <c r="C30" s="15">
        <v>442</v>
      </c>
      <c r="D30" s="15">
        <v>1157</v>
      </c>
      <c r="E30" s="15">
        <v>1040</v>
      </c>
    </row>
    <row r="31" spans="1:5" ht="12.75">
      <c r="A31" s="11" t="s">
        <v>39</v>
      </c>
      <c r="B31" s="15">
        <v>12</v>
      </c>
      <c r="C31" s="15" t="s">
        <v>40</v>
      </c>
      <c r="D31" s="15">
        <v>1461</v>
      </c>
      <c r="E31" s="15">
        <v>1259</v>
      </c>
    </row>
    <row r="32" spans="1:5" ht="12.75">
      <c r="A32" s="11" t="s">
        <v>41</v>
      </c>
      <c r="B32" s="15">
        <v>381</v>
      </c>
      <c r="C32" s="15">
        <v>443</v>
      </c>
      <c r="D32" s="15">
        <v>2557</v>
      </c>
      <c r="E32" s="15">
        <v>2198</v>
      </c>
    </row>
    <row r="33" spans="1:5" ht="12.75">
      <c r="A33" s="11" t="s">
        <v>42</v>
      </c>
      <c r="B33" s="15">
        <v>304</v>
      </c>
      <c r="C33" s="15">
        <v>321</v>
      </c>
      <c r="D33" s="15">
        <v>2500</v>
      </c>
      <c r="E33" s="15">
        <v>2174</v>
      </c>
    </row>
    <row r="34" spans="1:5" ht="12.75">
      <c r="A34" s="11" t="s">
        <v>43</v>
      </c>
      <c r="B34" s="15">
        <v>223</v>
      </c>
      <c r="C34" s="15">
        <v>300</v>
      </c>
      <c r="D34" s="15">
        <v>2441</v>
      </c>
      <c r="E34" s="15">
        <v>2280</v>
      </c>
    </row>
    <row r="35" spans="1:5" ht="12.75">
      <c r="A35" s="11" t="s">
        <v>44</v>
      </c>
      <c r="B35" s="15">
        <v>212</v>
      </c>
      <c r="C35" s="15">
        <v>263</v>
      </c>
      <c r="D35" s="15">
        <v>1637</v>
      </c>
      <c r="E35" s="15">
        <v>1507</v>
      </c>
    </row>
    <row r="36" spans="1:5" ht="12.75">
      <c r="A36" s="11" t="s">
        <v>45</v>
      </c>
      <c r="B36" s="15">
        <v>209</v>
      </c>
      <c r="C36" s="15">
        <v>329</v>
      </c>
      <c r="D36" s="15">
        <v>649</v>
      </c>
      <c r="E36" s="15">
        <v>734</v>
      </c>
    </row>
    <row r="37" spans="1:5" ht="12.75">
      <c r="A37" s="11" t="s">
        <v>46</v>
      </c>
      <c r="B37" s="15">
        <v>1099</v>
      </c>
      <c r="C37" s="15">
        <v>1575</v>
      </c>
      <c r="D37" s="15">
        <v>509</v>
      </c>
      <c r="E37" s="15">
        <v>584</v>
      </c>
    </row>
    <row r="38" spans="1:5" ht="12.75">
      <c r="A38" s="16" t="s">
        <v>47</v>
      </c>
      <c r="B38" s="17">
        <v>3513</v>
      </c>
      <c r="C38" s="17">
        <v>4671</v>
      </c>
      <c r="D38" s="17">
        <v>35048</v>
      </c>
      <c r="E38" s="17">
        <v>33376</v>
      </c>
    </row>
    <row r="41" ht="12.75">
      <c r="A41" s="4" t="s">
        <v>48</v>
      </c>
    </row>
    <row r="42" spans="2:5" ht="12.75">
      <c r="B42" s="77" t="s">
        <v>28</v>
      </c>
      <c r="C42" s="77"/>
      <c r="D42" s="77" t="s">
        <v>29</v>
      </c>
      <c r="E42" s="77"/>
    </row>
    <row r="43" spans="1:5" ht="12.75">
      <c r="A43" s="10" t="s">
        <v>35</v>
      </c>
      <c r="B43" s="5" t="s">
        <v>31</v>
      </c>
      <c r="C43" s="5" t="s">
        <v>32</v>
      </c>
      <c r="D43" s="5" t="s">
        <v>31</v>
      </c>
      <c r="E43" s="5" t="s">
        <v>32</v>
      </c>
    </row>
    <row r="44" spans="1:5" ht="12.75">
      <c r="A44" s="11" t="s">
        <v>36</v>
      </c>
      <c r="B44" s="14">
        <v>15.690575428677231</v>
      </c>
      <c r="C44" s="14">
        <v>18.053221812808456</v>
      </c>
      <c r="D44" s="14">
        <v>5.577807607567562</v>
      </c>
      <c r="E44" s="14">
        <v>4.577690896843292</v>
      </c>
    </row>
    <row r="45" spans="1:5" ht="12.75">
      <c r="A45" s="11" t="s">
        <v>37</v>
      </c>
      <c r="B45" s="8">
        <v>17.536563231101784</v>
      </c>
      <c r="C45" s="8">
        <v>15.56576298551348</v>
      </c>
      <c r="D45" s="8">
        <v>6.237166540630411</v>
      </c>
      <c r="E45" s="8">
        <v>4.666655400904754</v>
      </c>
    </row>
    <row r="46" spans="1:5" ht="12.75">
      <c r="A46" s="11" t="s">
        <v>38</v>
      </c>
      <c r="B46" s="8">
        <v>18.798134503790063</v>
      </c>
      <c r="C46" s="8">
        <v>23.28612646967907</v>
      </c>
      <c r="D46" s="8">
        <v>5.0527204264739085</v>
      </c>
      <c r="E46" s="8">
        <v>4.66781381058384</v>
      </c>
    </row>
    <row r="47" spans="1:5" ht="12.75">
      <c r="A47" s="11" t="s">
        <v>39</v>
      </c>
      <c r="B47" s="8" t="s">
        <v>49</v>
      </c>
      <c r="C47" s="8" t="s">
        <v>49</v>
      </c>
      <c r="D47" s="8">
        <v>4.83941350000973</v>
      </c>
      <c r="E47" s="8">
        <v>4.04902521973282</v>
      </c>
    </row>
    <row r="48" spans="1:5" ht="12.75">
      <c r="A48" s="11" t="s">
        <v>41</v>
      </c>
      <c r="B48" s="8">
        <v>15.153309578736188</v>
      </c>
      <c r="C48" s="8">
        <v>18.806169629214356</v>
      </c>
      <c r="D48" s="8">
        <v>5.511811976724728</v>
      </c>
      <c r="E48" s="8">
        <v>4.634343692820567</v>
      </c>
    </row>
    <row r="49" spans="1:5" ht="12.75">
      <c r="A49" s="11" t="s">
        <v>42</v>
      </c>
      <c r="B49" s="8">
        <v>19.43707697512826</v>
      </c>
      <c r="C49" s="8">
        <v>20.771471626570094</v>
      </c>
      <c r="D49" s="8">
        <v>4.686491096545944</v>
      </c>
      <c r="E49" s="8">
        <v>3.6808383130958267</v>
      </c>
    </row>
    <row r="50" spans="1:5" ht="12.75">
      <c r="A50" s="11" t="s">
        <v>43</v>
      </c>
      <c r="B50" s="8">
        <v>18.244575377215494</v>
      </c>
      <c r="C50" s="8">
        <v>24.08281310262158</v>
      </c>
      <c r="D50" s="8">
        <v>5.216414629983971</v>
      </c>
      <c r="E50" s="8">
        <v>4.338094947444846</v>
      </c>
    </row>
    <row r="51" spans="1:5" ht="12.75">
      <c r="A51" s="11" t="s">
        <v>44</v>
      </c>
      <c r="B51" s="8">
        <v>18.36306090142444</v>
      </c>
      <c r="C51" s="8">
        <v>22.546609435550234</v>
      </c>
      <c r="D51" s="8">
        <v>5.962437270318384</v>
      </c>
      <c r="E51" s="8">
        <v>5.458102923010059</v>
      </c>
    </row>
    <row r="52" spans="1:5" ht="12.75">
      <c r="A52" s="11" t="s">
        <v>45</v>
      </c>
      <c r="B52" s="8">
        <v>13.25569741627487</v>
      </c>
      <c r="C52" s="8">
        <v>20.298755210532423</v>
      </c>
      <c r="D52" s="8">
        <v>6.2441311157506165</v>
      </c>
      <c r="E52" s="8">
        <v>7.383071490917637</v>
      </c>
    </row>
    <row r="53" spans="1:5" ht="12.75">
      <c r="A53" s="11" t="s">
        <v>46</v>
      </c>
      <c r="B53" s="8">
        <v>13.623117685654384</v>
      </c>
      <c r="C53" s="8">
        <v>19.74209774762482</v>
      </c>
      <c r="D53" s="8">
        <v>6.141800328493468</v>
      </c>
      <c r="E53" s="8">
        <v>8.151004732788603</v>
      </c>
    </row>
    <row r="54" spans="1:5" ht="12.75">
      <c r="A54" s="16" t="s">
        <v>47</v>
      </c>
      <c r="B54" s="9">
        <v>15.525250289272078</v>
      </c>
      <c r="C54" s="9">
        <v>19.853296535713696</v>
      </c>
      <c r="D54" s="9">
        <v>5.481402306073019</v>
      </c>
      <c r="E54" s="9">
        <v>4.585563493964197</v>
      </c>
    </row>
    <row r="57" ht="12.75">
      <c r="A57" s="4" t="s">
        <v>33</v>
      </c>
    </row>
    <row r="58" spans="2:5" ht="12.75">
      <c r="B58" s="77" t="s">
        <v>28</v>
      </c>
      <c r="C58" s="77"/>
      <c r="D58" s="77" t="s">
        <v>29</v>
      </c>
      <c r="E58" s="77"/>
    </row>
    <row r="59" spans="1:5" ht="12.75">
      <c r="A59" s="10" t="s">
        <v>35</v>
      </c>
      <c r="B59" s="5" t="s">
        <v>31</v>
      </c>
      <c r="C59" s="5" t="s">
        <v>32</v>
      </c>
      <c r="D59" s="5" t="s">
        <v>31</v>
      </c>
      <c r="E59" s="5" t="s">
        <v>32</v>
      </c>
    </row>
    <row r="60" spans="1:5" ht="12.75">
      <c r="A60" s="11" t="s">
        <v>36</v>
      </c>
      <c r="B60" s="13">
        <v>14.275726081348994</v>
      </c>
      <c r="C60" s="13">
        <v>16.6628711363327</v>
      </c>
      <c r="D60" s="13">
        <v>5.500138021027182</v>
      </c>
      <c r="E60" s="13">
        <v>4.51126424411159</v>
      </c>
    </row>
    <row r="61" spans="1:5" ht="12.75">
      <c r="A61" s="11" t="s">
        <v>37</v>
      </c>
      <c r="B61" s="13">
        <v>9.68618598403122</v>
      </c>
      <c r="C61" s="13">
        <v>8.272755974204456</v>
      </c>
      <c r="D61" s="13">
        <v>5.931502255335016</v>
      </c>
      <c r="E61" s="13">
        <v>4.419068021623778</v>
      </c>
    </row>
    <row r="62" spans="1:5" ht="12.75">
      <c r="A62" s="11" t="s">
        <v>38</v>
      </c>
      <c r="B62" s="13">
        <v>16.828477423155388</v>
      </c>
      <c r="C62" s="13">
        <v>20.95514507134238</v>
      </c>
      <c r="D62" s="13">
        <v>4.752245826324697</v>
      </c>
      <c r="E62" s="13">
        <v>4.372958945848108</v>
      </c>
    </row>
    <row r="63" spans="1:5" ht="12.75">
      <c r="A63" s="11" t="s">
        <v>39</v>
      </c>
      <c r="B63" s="73" t="s">
        <v>49</v>
      </c>
      <c r="C63" s="74" t="s">
        <v>49</v>
      </c>
      <c r="D63" s="13">
        <v>4.59121529945469</v>
      </c>
      <c r="E63" s="13">
        <v>3.822769044755138</v>
      </c>
    </row>
    <row r="64" spans="1:5" ht="12.75">
      <c r="A64" s="11" t="s">
        <v>41</v>
      </c>
      <c r="B64" s="13">
        <v>13.576280140742467</v>
      </c>
      <c r="C64" s="13">
        <v>17.01588901117417</v>
      </c>
      <c r="D64" s="13">
        <v>5.293603326651531</v>
      </c>
      <c r="E64" s="13">
        <v>4.432690719537352</v>
      </c>
    </row>
    <row r="65" spans="1:5" ht="12.75">
      <c r="A65" s="11" t="s">
        <v>42</v>
      </c>
      <c r="B65" s="13">
        <v>16.95309256366124</v>
      </c>
      <c r="C65" s="13">
        <v>18.294050105031275</v>
      </c>
      <c r="D65" s="13">
        <v>4.500966303001954</v>
      </c>
      <c r="E65" s="13">
        <v>3.5193396546097095</v>
      </c>
    </row>
    <row r="66" spans="1:5" ht="12.75">
      <c r="A66" s="11" t="s">
        <v>43</v>
      </c>
      <c r="B66" s="13">
        <v>15.760120443056785</v>
      </c>
      <c r="C66" s="13">
        <v>21.30099742218662</v>
      </c>
      <c r="D66" s="13">
        <v>4.999204273710835</v>
      </c>
      <c r="E66" s="13">
        <v>4.140842294093098</v>
      </c>
    </row>
    <row r="67" spans="1:5" ht="12.75">
      <c r="A67" s="11" t="s">
        <v>44</v>
      </c>
      <c r="B67" s="13">
        <v>15.634428850469043</v>
      </c>
      <c r="C67" s="13">
        <v>19.519359785160947</v>
      </c>
      <c r="D67" s="13">
        <v>5.660729178616498</v>
      </c>
      <c r="E67" s="13">
        <v>5.151394866672033</v>
      </c>
    </row>
    <row r="68" spans="1:5" ht="12.75">
      <c r="A68" s="11" t="s">
        <v>45</v>
      </c>
      <c r="B68" s="13">
        <v>11.32617019559383</v>
      </c>
      <c r="C68" s="13">
        <v>17.87408200958423</v>
      </c>
      <c r="D68" s="13">
        <v>5.751325973029383</v>
      </c>
      <c r="E68" s="13">
        <v>6.840733185450911</v>
      </c>
    </row>
    <row r="69" spans="1:5" ht="12.75">
      <c r="A69" s="11" t="s">
        <v>46</v>
      </c>
      <c r="B69" s="13">
        <v>12.76517403447956</v>
      </c>
      <c r="C69" s="13">
        <v>18.7157726861688</v>
      </c>
      <c r="D69" s="13">
        <v>5.473006272268556</v>
      </c>
      <c r="E69" s="13">
        <v>7.383397281624362</v>
      </c>
    </row>
    <row r="70" spans="1:5" ht="12.75">
      <c r="A70" s="16" t="s">
        <v>47</v>
      </c>
      <c r="B70" s="75">
        <v>14.96672128149653</v>
      </c>
      <c r="C70" s="76">
        <v>19.233654707728725</v>
      </c>
      <c r="D70" s="76">
        <v>5.423020264133098</v>
      </c>
      <c r="E70" s="76">
        <v>4.53391637191488</v>
      </c>
    </row>
    <row r="73" ht="12.75">
      <c r="A73" s="4" t="s">
        <v>34</v>
      </c>
    </row>
    <row r="74" spans="2:5" ht="12.75">
      <c r="B74" s="77" t="s">
        <v>28</v>
      </c>
      <c r="C74" s="77"/>
      <c r="D74" s="77" t="s">
        <v>29</v>
      </c>
      <c r="E74" s="77"/>
    </row>
    <row r="75" spans="1:5" ht="12.75">
      <c r="A75" s="10" t="s">
        <v>35</v>
      </c>
      <c r="B75" s="5" t="s">
        <v>31</v>
      </c>
      <c r="C75" s="5" t="s">
        <v>32</v>
      </c>
      <c r="D75" s="5" t="s">
        <v>31</v>
      </c>
      <c r="E75" s="5" t="s">
        <v>32</v>
      </c>
    </row>
    <row r="76" spans="1:5" ht="12.75">
      <c r="A76" s="11" t="s">
        <v>36</v>
      </c>
      <c r="B76" s="13">
        <v>17.20771046895727</v>
      </c>
      <c r="C76" s="13">
        <v>19.528621822503695</v>
      </c>
      <c r="D76" s="13">
        <v>5.656299687574197</v>
      </c>
      <c r="E76" s="13">
        <v>4.644850886287535</v>
      </c>
    </row>
    <row r="77" spans="1:5" ht="12.75">
      <c r="A77" s="11" t="s">
        <v>37</v>
      </c>
      <c r="B77" s="13">
        <v>29.20495215325957</v>
      </c>
      <c r="C77" s="13">
        <v>26.653210600631763</v>
      </c>
      <c r="D77" s="13">
        <v>6.55449849131325</v>
      </c>
      <c r="E77" s="13">
        <v>4.924502829913512</v>
      </c>
    </row>
    <row r="78" spans="1:5" ht="12.75">
      <c r="A78" s="11" t="s">
        <v>38</v>
      </c>
      <c r="B78" s="13">
        <v>20.934998387650975</v>
      </c>
      <c r="C78" s="13">
        <v>25.805517709545434</v>
      </c>
      <c r="D78" s="13">
        <v>5.367214232826295</v>
      </c>
      <c r="E78" s="13">
        <v>4.977319325414638</v>
      </c>
    </row>
    <row r="79" spans="1:5" ht="12.75">
      <c r="A79" s="11" t="s">
        <v>39</v>
      </c>
      <c r="B79" s="73" t="s">
        <v>49</v>
      </c>
      <c r="C79" s="74" t="s">
        <v>49</v>
      </c>
      <c r="D79" s="13">
        <v>5.097542199369883</v>
      </c>
      <c r="E79" s="13">
        <v>4.285176026077301</v>
      </c>
    </row>
    <row r="80" spans="1:5" ht="12.75">
      <c r="A80" s="11" t="s">
        <v>41</v>
      </c>
      <c r="B80" s="13">
        <v>16.863242892458725</v>
      </c>
      <c r="C80" s="13">
        <v>20.73358123548478</v>
      </c>
      <c r="D80" s="13">
        <v>5.736705853540354</v>
      </c>
      <c r="E80" s="13">
        <v>4.842805269517159</v>
      </c>
    </row>
    <row r="81" spans="1:5" ht="12.75">
      <c r="A81" s="11" t="s">
        <v>42</v>
      </c>
      <c r="B81" s="13">
        <v>22.182603816242533</v>
      </c>
      <c r="C81" s="13">
        <v>23.490824442757102</v>
      </c>
      <c r="D81" s="13">
        <v>4.877699471601638</v>
      </c>
      <c r="E81" s="13">
        <v>3.8478366400677317</v>
      </c>
    </row>
    <row r="82" spans="1:5" ht="12.75">
      <c r="A82" s="11" t="s">
        <v>43</v>
      </c>
      <c r="B82" s="13">
        <v>21.009503920446612</v>
      </c>
      <c r="C82" s="13">
        <v>27.12700073116256</v>
      </c>
      <c r="D82" s="13">
        <v>5.440634159747765</v>
      </c>
      <c r="E82" s="13">
        <v>4.542316574444959</v>
      </c>
    </row>
    <row r="83" spans="1:5" ht="12.75">
      <c r="A83" s="11" t="s">
        <v>44</v>
      </c>
      <c r="B83" s="13">
        <v>21.43094939953151</v>
      </c>
      <c r="C83" s="13">
        <v>25.910343309287732</v>
      </c>
      <c r="D83" s="13">
        <v>6.276049849413092</v>
      </c>
      <c r="E83" s="13">
        <v>5.7783022415548695</v>
      </c>
    </row>
    <row r="84" spans="1:5" ht="12.75">
      <c r="A84" s="11" t="s">
        <v>45</v>
      </c>
      <c r="B84" s="13">
        <v>15.419700031408674</v>
      </c>
      <c r="C84" s="13">
        <v>22.960594904721297</v>
      </c>
      <c r="D84" s="13">
        <v>6.767870625667807</v>
      </c>
      <c r="E84" s="13">
        <v>7.956973730368802</v>
      </c>
    </row>
    <row r="85" spans="1:5" ht="12.75">
      <c r="A85" s="11" t="s">
        <v>46</v>
      </c>
      <c r="B85" s="13">
        <v>14.523556258198399</v>
      </c>
      <c r="C85" s="13">
        <v>20.810066909699504</v>
      </c>
      <c r="D85" s="13">
        <v>6.86977352254246</v>
      </c>
      <c r="E85" s="13">
        <v>8.976734473638823</v>
      </c>
    </row>
    <row r="86" spans="1:5" ht="12.75">
      <c r="A86" s="16" t="s">
        <v>47</v>
      </c>
      <c r="B86" s="75">
        <v>16.099290466559285</v>
      </c>
      <c r="C86" s="76">
        <v>20.487819215672964</v>
      </c>
      <c r="D86" s="76">
        <v>5.54025620052564</v>
      </c>
      <c r="E86" s="76">
        <v>4.637652203986892</v>
      </c>
    </row>
  </sheetData>
  <sheetProtection/>
  <mergeCells count="8">
    <mergeCell ref="B74:C74"/>
    <mergeCell ref="D74:E74"/>
    <mergeCell ref="B26:C26"/>
    <mergeCell ref="D26:E26"/>
    <mergeCell ref="B42:C42"/>
    <mergeCell ref="D42:E42"/>
    <mergeCell ref="B58:C58"/>
    <mergeCell ref="D58:E58"/>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F26" sqref="F26"/>
    </sheetView>
  </sheetViews>
  <sheetFormatPr defaultColWidth="9.140625" defaultRowHeight="12.75"/>
  <sheetData/>
  <sheetProtection/>
  <printOptions/>
  <pageMargins left="0.75" right="0.75" top="1" bottom="1" header="0.5" footer="0.5"/>
  <pageSetup orientation="portrait" paperSize="9"/>
  <drawing r:id="rId1"/>
</worksheet>
</file>

<file path=xl/worksheets/sheet18.xml><?xml version="1.0" encoding="utf-8"?>
<worksheet xmlns="http://schemas.openxmlformats.org/spreadsheetml/2006/main" xmlns:r="http://schemas.openxmlformats.org/officeDocument/2006/relationships">
  <dimension ref="A1:F30"/>
  <sheetViews>
    <sheetView zoomScalePageLayoutView="0" workbookViewId="0" topLeftCell="A13">
      <selection activeCell="J15" sqref="J15"/>
    </sheetView>
  </sheetViews>
  <sheetFormatPr defaultColWidth="9.140625" defaultRowHeight="12.75"/>
  <cols>
    <col min="1" max="1" width="20.00390625" style="0" customWidth="1"/>
    <col min="2" max="2" width="12.140625" style="0" customWidth="1"/>
    <col min="3" max="3" width="12.28125" style="0" customWidth="1"/>
    <col min="4" max="4" width="10.28125" style="0" customWidth="1"/>
  </cols>
  <sheetData>
    <row r="1" s="63" customFormat="1" ht="15.75">
      <c r="A1" s="63" t="s">
        <v>133</v>
      </c>
    </row>
    <row r="3" ht="12.75">
      <c r="A3" s="4" t="s">
        <v>150</v>
      </c>
    </row>
    <row r="4" ht="12.75">
      <c r="A4" s="65" t="s">
        <v>149</v>
      </c>
    </row>
    <row r="5" ht="12.75">
      <c r="A5" s="65"/>
    </row>
    <row r="7" spans="1:2" ht="12.75">
      <c r="A7" s="4" t="s">
        <v>99</v>
      </c>
      <c r="B7" s="49">
        <v>1.5</v>
      </c>
    </row>
    <row r="8" spans="1:2" ht="12.75">
      <c r="A8" s="4" t="s">
        <v>100</v>
      </c>
      <c r="B8" s="49">
        <v>2.8</v>
      </c>
    </row>
    <row r="9" spans="1:2" ht="12.75">
      <c r="A9" s="4" t="s">
        <v>97</v>
      </c>
      <c r="B9" s="49">
        <v>4.8</v>
      </c>
    </row>
    <row r="10" spans="1:2" ht="12.75">
      <c r="A10" s="4" t="s">
        <v>98</v>
      </c>
      <c r="B10" s="49">
        <v>8.9</v>
      </c>
    </row>
    <row r="14" spans="1:6" ht="12.75">
      <c r="A14" s="4" t="s">
        <v>63</v>
      </c>
      <c r="B14" s="61"/>
      <c r="C14" s="61"/>
      <c r="D14" s="61"/>
      <c r="E14" s="61"/>
      <c r="F14" s="61"/>
    </row>
    <row r="15" spans="1:6" ht="51">
      <c r="A15" s="39" t="s">
        <v>64</v>
      </c>
      <c r="B15" s="10" t="s">
        <v>65</v>
      </c>
      <c r="C15" s="10" t="s">
        <v>66</v>
      </c>
      <c r="D15" s="10" t="s">
        <v>58</v>
      </c>
      <c r="E15" s="10" t="s">
        <v>51</v>
      </c>
      <c r="F15" s="10" t="s">
        <v>52</v>
      </c>
    </row>
    <row r="16" spans="1:6" ht="12.75">
      <c r="A16" s="11" t="s">
        <v>36</v>
      </c>
      <c r="B16" s="40">
        <v>216</v>
      </c>
      <c r="C16" s="40">
        <v>565</v>
      </c>
      <c r="D16" s="41">
        <v>1.9693789494377767</v>
      </c>
      <c r="E16" s="41">
        <v>1.6785993454424608</v>
      </c>
      <c r="F16" s="41">
        <v>2.296056948809301</v>
      </c>
    </row>
    <row r="17" spans="1:6" ht="12.75">
      <c r="A17" s="11" t="s">
        <v>37</v>
      </c>
      <c r="B17" s="40">
        <v>9</v>
      </c>
      <c r="C17" s="40">
        <v>29</v>
      </c>
      <c r="D17" s="41">
        <v>1.1039852486868982</v>
      </c>
      <c r="E17" s="41">
        <v>0.6343601904580691</v>
      </c>
      <c r="F17" s="41">
        <v>1.785784407570687</v>
      </c>
    </row>
    <row r="18" spans="1:6" ht="12.75">
      <c r="A18" s="11" t="s">
        <v>38</v>
      </c>
      <c r="B18" s="40">
        <v>14</v>
      </c>
      <c r="C18" s="40">
        <v>50</v>
      </c>
      <c r="D18" s="41">
        <v>2.0588953046831273</v>
      </c>
      <c r="E18" s="41">
        <v>1.4405799800806638</v>
      </c>
      <c r="F18" s="41">
        <v>2.852749593549547</v>
      </c>
    </row>
    <row r="19" spans="1:6" ht="12.75">
      <c r="A19" s="11" t="s">
        <v>39</v>
      </c>
      <c r="B19" s="40">
        <v>11</v>
      </c>
      <c r="C19" s="40">
        <v>30</v>
      </c>
      <c r="D19" s="41">
        <v>1.1613152136390674</v>
      </c>
      <c r="E19" s="41">
        <v>0.7622582652700123</v>
      </c>
      <c r="F19" s="41">
        <v>1.6950798637592215</v>
      </c>
    </row>
    <row r="20" spans="1:6" ht="12.75">
      <c r="A20" s="11" t="s">
        <v>41</v>
      </c>
      <c r="B20" s="40">
        <v>23</v>
      </c>
      <c r="C20" s="40">
        <v>95</v>
      </c>
      <c r="D20" s="41">
        <v>2.139607827669898</v>
      </c>
      <c r="E20" s="41">
        <v>1.6401922473693145</v>
      </c>
      <c r="F20" s="41">
        <v>2.743219768453151</v>
      </c>
    </row>
    <row r="21" spans="1:6" ht="12.75">
      <c r="A21" s="11" t="s">
        <v>42</v>
      </c>
      <c r="B21" s="40">
        <v>39</v>
      </c>
      <c r="C21" s="40">
        <v>93</v>
      </c>
      <c r="D21" s="41">
        <v>2.424112116658431</v>
      </c>
      <c r="E21" s="41">
        <v>1.759392784108595</v>
      </c>
      <c r="F21" s="41">
        <v>3.257340622442233</v>
      </c>
    </row>
    <row r="22" spans="1:6" ht="12.75">
      <c r="A22" s="11" t="s">
        <v>43</v>
      </c>
      <c r="B22" s="40">
        <v>17</v>
      </c>
      <c r="C22" s="40">
        <v>69</v>
      </c>
      <c r="D22" s="41">
        <v>1.7121885806846227</v>
      </c>
      <c r="E22" s="41">
        <v>1.118819698343293</v>
      </c>
      <c r="F22" s="41">
        <v>2.5081059735575106</v>
      </c>
    </row>
    <row r="23" spans="1:6" ht="12.75">
      <c r="A23" s="11" t="s">
        <v>44</v>
      </c>
      <c r="B23" s="40">
        <v>22</v>
      </c>
      <c r="C23" s="40">
        <v>100</v>
      </c>
      <c r="D23" s="41">
        <v>3.02946932248578</v>
      </c>
      <c r="E23" s="41">
        <v>2.302989802377621</v>
      </c>
      <c r="F23" s="41">
        <v>3.912478452764515</v>
      </c>
    </row>
    <row r="24" spans="1:6" ht="12.75">
      <c r="A24" s="11" t="s">
        <v>45</v>
      </c>
      <c r="B24" s="92">
        <v>13</v>
      </c>
      <c r="C24" s="40">
        <v>45</v>
      </c>
      <c r="D24" s="41">
        <v>3.577609869342522</v>
      </c>
      <c r="E24" s="41">
        <v>2.330573511982269</v>
      </c>
      <c r="F24" s="41">
        <v>5.253583163369784</v>
      </c>
    </row>
    <row r="25" spans="1:6" ht="12.75">
      <c r="A25" s="11" t="s">
        <v>46</v>
      </c>
      <c r="B25" s="92"/>
      <c r="C25" s="40">
        <v>110</v>
      </c>
      <c r="D25" s="41">
        <v>5.329880987765463</v>
      </c>
      <c r="E25" s="41">
        <v>4.308402502524909</v>
      </c>
      <c r="F25" s="41">
        <v>6.52063923163722</v>
      </c>
    </row>
    <row r="26" spans="1:6" ht="12.75">
      <c r="A26" s="42" t="s">
        <v>47</v>
      </c>
      <c r="B26" s="43">
        <v>364</v>
      </c>
      <c r="C26" s="43">
        <v>1186</v>
      </c>
      <c r="D26" s="44">
        <v>2.1616079626314217</v>
      </c>
      <c r="E26" s="44">
        <v>1.9676962888167338</v>
      </c>
      <c r="F26" s="44">
        <v>2.3694614838953565</v>
      </c>
    </row>
    <row r="27" spans="1:6" ht="12.75">
      <c r="A27" s="45" t="s">
        <v>67</v>
      </c>
      <c r="B27" s="40">
        <v>201</v>
      </c>
      <c r="C27" s="40">
        <v>759</v>
      </c>
      <c r="D27" s="41">
        <v>2.8243827991985584</v>
      </c>
      <c r="E27" s="41">
        <v>2.4927652302742005</v>
      </c>
      <c r="F27" s="41">
        <v>3.187836604398465</v>
      </c>
    </row>
    <row r="28" spans="1:6" ht="12.75">
      <c r="A28" s="45" t="s">
        <v>68</v>
      </c>
      <c r="B28" s="40">
        <v>163</v>
      </c>
      <c r="C28" s="40">
        <v>427</v>
      </c>
      <c r="D28" s="41">
        <v>1.509004870734306</v>
      </c>
      <c r="E28" s="41">
        <v>1.2969605631333934</v>
      </c>
      <c r="F28" s="41">
        <v>1.7458306696707284</v>
      </c>
    </row>
    <row r="29" spans="1:6" ht="12.75">
      <c r="A29" s="46" t="s">
        <v>69</v>
      </c>
      <c r="B29" s="93">
        <v>8</v>
      </c>
      <c r="C29" s="40">
        <v>167</v>
      </c>
      <c r="D29" s="41">
        <v>8.936967276945136</v>
      </c>
      <c r="E29" s="41">
        <v>7.523302488258902</v>
      </c>
      <c r="F29" s="41">
        <v>10.539092050543195</v>
      </c>
    </row>
    <row r="30" spans="1:6" ht="12.75">
      <c r="A30" s="46" t="s">
        <v>70</v>
      </c>
      <c r="B30" s="93"/>
      <c r="C30" s="40">
        <v>119</v>
      </c>
      <c r="D30" s="41">
        <v>4.805771576321105</v>
      </c>
      <c r="E30" s="41">
        <v>3.929829061899581</v>
      </c>
      <c r="F30" s="41">
        <v>5.818768614770213</v>
      </c>
    </row>
  </sheetData>
  <sheetProtection/>
  <mergeCells count="2">
    <mergeCell ref="B24:B25"/>
    <mergeCell ref="B29:B30"/>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J27:J27"/>
  <sheetViews>
    <sheetView zoomScalePageLayoutView="0" workbookViewId="0" topLeftCell="A1">
      <selection activeCell="H29" sqref="H29"/>
    </sheetView>
  </sheetViews>
  <sheetFormatPr defaultColWidth="9.140625" defaultRowHeight="12.75"/>
  <sheetData>
    <row r="27" ht="12.75">
      <c r="J27" s="65" t="s">
        <v>151</v>
      </c>
    </row>
  </sheetData>
  <sheetProtection/>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H60"/>
  <sheetViews>
    <sheetView zoomScalePageLayoutView="0" workbookViewId="0" topLeftCell="A1">
      <selection activeCell="D10" sqref="D10"/>
    </sheetView>
  </sheetViews>
  <sheetFormatPr defaultColWidth="9.140625" defaultRowHeight="12.75"/>
  <cols>
    <col min="1" max="1" width="16.28125" style="0" customWidth="1"/>
    <col min="4" max="4" width="12.57421875" style="0" customWidth="1"/>
  </cols>
  <sheetData>
    <row r="1" s="63" customFormat="1" ht="15.75">
      <c r="A1" s="63" t="s">
        <v>115</v>
      </c>
    </row>
    <row r="3" ht="12.75">
      <c r="A3" s="4" t="s">
        <v>116</v>
      </c>
    </row>
    <row r="4" ht="12.75">
      <c r="A4" s="65" t="s">
        <v>141</v>
      </c>
    </row>
    <row r="5" ht="12.75">
      <c r="A5" s="65"/>
    </row>
    <row r="7" spans="1:2" ht="12.75">
      <c r="A7" s="4" t="s">
        <v>18</v>
      </c>
      <c r="B7" s="2">
        <v>0.592</v>
      </c>
    </row>
    <row r="8" spans="1:2" ht="12.75">
      <c r="A8" s="4" t="s">
        <v>19</v>
      </c>
      <c r="B8" s="2">
        <v>0.895</v>
      </c>
    </row>
    <row r="11" ht="15.75">
      <c r="A11" s="63" t="s">
        <v>142</v>
      </c>
    </row>
    <row r="13" spans="1:7" ht="12.75">
      <c r="A13" s="4" t="s">
        <v>0</v>
      </c>
      <c r="F13" s="2"/>
      <c r="G13" s="3"/>
    </row>
    <row r="14" spans="3:7" s="4" customFormat="1" ht="27.75" customHeight="1">
      <c r="C14" s="4" t="s">
        <v>1</v>
      </c>
      <c r="D14" s="64" t="s">
        <v>2</v>
      </c>
      <c r="E14" s="4" t="s">
        <v>3</v>
      </c>
      <c r="F14" s="50" t="s">
        <v>4</v>
      </c>
      <c r="G14" s="66" t="s">
        <v>5</v>
      </c>
    </row>
    <row r="15" spans="6:7" ht="12.75">
      <c r="F15" s="2"/>
      <c r="G15" s="3"/>
    </row>
    <row r="16" spans="1:7" ht="12.75">
      <c r="A16" t="s">
        <v>1</v>
      </c>
      <c r="B16" t="s">
        <v>1</v>
      </c>
      <c r="C16" s="3">
        <v>935340.04</v>
      </c>
      <c r="D16" s="3">
        <f>E16+G16</f>
        <v>935008.58</v>
      </c>
      <c r="E16" s="3">
        <v>41152.25</v>
      </c>
      <c r="F16" s="2"/>
      <c r="G16" s="3">
        <v>893856.33</v>
      </c>
    </row>
    <row r="17" spans="2:7" ht="12.75">
      <c r="B17" t="s">
        <v>6</v>
      </c>
      <c r="C17" s="3">
        <v>460225.61</v>
      </c>
      <c r="D17" s="3">
        <f>E17+G17</f>
        <v>459939.69</v>
      </c>
      <c r="E17" s="3">
        <v>23503.4</v>
      </c>
      <c r="F17" s="2"/>
      <c r="G17" s="3">
        <v>436436.29</v>
      </c>
    </row>
    <row r="18" spans="2:7" ht="12.75">
      <c r="B18" t="s">
        <v>7</v>
      </c>
      <c r="C18" s="3">
        <v>475114.43</v>
      </c>
      <c r="D18" s="3">
        <f>E18+G18</f>
        <v>475068.88999999996</v>
      </c>
      <c r="E18" s="3">
        <v>17648.85</v>
      </c>
      <c r="F18" s="2"/>
      <c r="G18" s="3">
        <v>457420.04</v>
      </c>
    </row>
    <row r="19" spans="3:7" ht="12.75">
      <c r="C19" s="3"/>
      <c r="D19" s="3"/>
      <c r="E19" s="3"/>
      <c r="F19" s="2"/>
      <c r="G19" s="3"/>
    </row>
    <row r="20" spans="1:8" ht="12.75">
      <c r="A20" t="s">
        <v>8</v>
      </c>
      <c r="B20" t="s">
        <v>1</v>
      </c>
      <c r="C20" s="3">
        <v>194135.01</v>
      </c>
      <c r="D20" s="3">
        <f>E20+G20</f>
        <v>194135.00999999998</v>
      </c>
      <c r="E20" s="3">
        <v>2039.83</v>
      </c>
      <c r="F20" s="2">
        <f>E20/E16</f>
        <v>0.04956788510956266</v>
      </c>
      <c r="G20" s="3">
        <v>192095.18</v>
      </c>
      <c r="H20" s="2">
        <f>G20/G16</f>
        <v>0.21490610241580993</v>
      </c>
    </row>
    <row r="21" spans="2:8" ht="12.75">
      <c r="B21" t="s">
        <v>6</v>
      </c>
      <c r="C21" s="3">
        <v>96264.24</v>
      </c>
      <c r="D21" s="3">
        <f>E21+G21</f>
        <v>96264.23999999999</v>
      </c>
      <c r="E21" s="3">
        <v>1339.9</v>
      </c>
      <c r="F21" s="2">
        <f>E21/E17</f>
        <v>0.05700877319877124</v>
      </c>
      <c r="G21" s="3">
        <v>94924.34</v>
      </c>
      <c r="H21" s="2">
        <f>G21/G17</f>
        <v>0.21749873274745324</v>
      </c>
    </row>
    <row r="22" spans="2:8" ht="12.75">
      <c r="B22" t="s">
        <v>7</v>
      </c>
      <c r="C22" s="3">
        <v>97870.77</v>
      </c>
      <c r="D22" s="3">
        <f>E22+G22</f>
        <v>97870.76999999999</v>
      </c>
      <c r="E22" s="3">
        <v>699.93</v>
      </c>
      <c r="F22" s="2">
        <f>E22/E18</f>
        <v>0.03965867464452358</v>
      </c>
      <c r="G22" s="3">
        <v>97170.84</v>
      </c>
      <c r="H22" s="2">
        <f>G22/G18</f>
        <v>0.2124324067655628</v>
      </c>
    </row>
    <row r="23" spans="3:7" ht="12.75">
      <c r="C23" s="3"/>
      <c r="D23" s="3"/>
      <c r="E23" s="3"/>
      <c r="F23" s="2"/>
      <c r="G23" s="3"/>
    </row>
    <row r="24" spans="1:8" ht="12.75">
      <c r="A24" t="s">
        <v>9</v>
      </c>
      <c r="B24" t="s">
        <v>1</v>
      </c>
      <c r="C24" s="3">
        <v>357449.31</v>
      </c>
      <c r="D24" s="3">
        <f>E24+G24</f>
        <v>357403.76999999996</v>
      </c>
      <c r="E24" s="3">
        <v>6991.42</v>
      </c>
      <c r="F24" s="2">
        <f>E24/E16</f>
        <v>0.1698915612147574</v>
      </c>
      <c r="G24" s="3">
        <v>350412.35</v>
      </c>
      <c r="H24" s="2">
        <f>G24/G16</f>
        <v>0.39202312300009107</v>
      </c>
    </row>
    <row r="25" spans="2:8" ht="12.75">
      <c r="B25" t="s">
        <v>6</v>
      </c>
      <c r="C25" s="3">
        <v>181489.21</v>
      </c>
      <c r="D25" s="3">
        <f>E25+G25</f>
        <v>181489.21</v>
      </c>
      <c r="E25" s="3">
        <v>3992.59</v>
      </c>
      <c r="F25" s="2">
        <f>E25/E17</f>
        <v>0.1698728694571849</v>
      </c>
      <c r="G25" s="3">
        <v>177496.62</v>
      </c>
      <c r="H25" s="2">
        <f>G25/G17</f>
        <v>0.406695373567583</v>
      </c>
    </row>
    <row r="26" spans="2:8" ht="12.75">
      <c r="B26" t="s">
        <v>7</v>
      </c>
      <c r="C26" s="3">
        <v>175960.1</v>
      </c>
      <c r="D26" s="3">
        <f>E26+G26</f>
        <v>175914.56</v>
      </c>
      <c r="E26" s="3">
        <v>2998.83</v>
      </c>
      <c r="F26" s="2">
        <f>E26/E18</f>
        <v>0.16991645347997178</v>
      </c>
      <c r="G26" s="3">
        <v>172915.73</v>
      </c>
      <c r="H26" s="2">
        <f>G26/G18</f>
        <v>0.3780239492786543</v>
      </c>
    </row>
    <row r="27" spans="3:8" ht="12.75">
      <c r="C27" s="3"/>
      <c r="D27" s="3"/>
      <c r="E27" s="3"/>
      <c r="F27" s="2"/>
      <c r="G27" s="3"/>
      <c r="H27" s="2"/>
    </row>
    <row r="28" spans="1:8" ht="12.75">
      <c r="A28" t="s">
        <v>10</v>
      </c>
      <c r="C28" s="3"/>
      <c r="D28" s="3"/>
      <c r="E28" s="3"/>
      <c r="F28" s="2"/>
      <c r="G28" s="3"/>
      <c r="H28" s="2"/>
    </row>
    <row r="29" spans="1:8" ht="12.75">
      <c r="A29" t="s">
        <v>11</v>
      </c>
      <c r="B29" t="s">
        <v>1</v>
      </c>
      <c r="C29" s="3">
        <f aca="true" t="shared" si="0" ref="C29:E31">C20+C24</f>
        <v>551584.3200000001</v>
      </c>
      <c r="D29" s="3">
        <f t="shared" si="0"/>
        <v>551538.7799999999</v>
      </c>
      <c r="E29" s="3">
        <f t="shared" si="0"/>
        <v>9031.25</v>
      </c>
      <c r="F29" s="2">
        <f>E29/E16</f>
        <v>0.21945944632432005</v>
      </c>
      <c r="G29" s="3">
        <f>G20+G24</f>
        <v>542507.53</v>
      </c>
      <c r="H29" s="2">
        <f>G29/G16</f>
        <v>0.6069292254159011</v>
      </c>
    </row>
    <row r="30" spans="2:8" ht="12.75">
      <c r="B30" t="s">
        <v>6</v>
      </c>
      <c r="C30" s="3">
        <f t="shared" si="0"/>
        <v>277753.45</v>
      </c>
      <c r="D30" s="3">
        <f t="shared" si="0"/>
        <v>277753.44999999995</v>
      </c>
      <c r="E30" s="3">
        <f t="shared" si="0"/>
        <v>5332.49</v>
      </c>
      <c r="F30" s="2">
        <f>E30/E17</f>
        <v>0.22688164265595614</v>
      </c>
      <c r="G30" s="3">
        <f>G21+G25</f>
        <v>272420.95999999996</v>
      </c>
      <c r="H30" s="2">
        <f>G30/G17</f>
        <v>0.6241941063150362</v>
      </c>
    </row>
    <row r="31" spans="2:8" ht="12.75">
      <c r="B31" t="s">
        <v>7</v>
      </c>
      <c r="C31" s="3">
        <f t="shared" si="0"/>
        <v>273830.87</v>
      </c>
      <c r="D31" s="3">
        <f t="shared" si="0"/>
        <v>273785.32999999996</v>
      </c>
      <c r="E31" s="3">
        <f t="shared" si="0"/>
        <v>3698.7599999999998</v>
      </c>
      <c r="F31" s="2">
        <f>E31/E18</f>
        <v>0.20957512812449536</v>
      </c>
      <c r="G31" s="3">
        <f>G22+G26</f>
        <v>270086.57</v>
      </c>
      <c r="H31" s="2">
        <f>G31/G18</f>
        <v>0.5904563560442171</v>
      </c>
    </row>
    <row r="32" spans="3:7" ht="12.75">
      <c r="C32" s="3"/>
      <c r="D32" s="3"/>
      <c r="E32" s="3"/>
      <c r="F32" s="2"/>
      <c r="G32" s="3"/>
    </row>
    <row r="33" spans="1:8" ht="12.75">
      <c r="A33" t="s">
        <v>12</v>
      </c>
      <c r="B33" t="s">
        <v>1</v>
      </c>
      <c r="C33" s="3">
        <v>275562.55</v>
      </c>
      <c r="D33" s="3">
        <f>E33+G33</f>
        <v>275496.66</v>
      </c>
      <c r="E33" s="3">
        <v>16201.66</v>
      </c>
      <c r="F33" s="2">
        <f>E33/E16</f>
        <v>0.39370046595265146</v>
      </c>
      <c r="G33" s="3">
        <v>259295</v>
      </c>
      <c r="H33" s="2">
        <f>G33/G16</f>
        <v>0.2900857680338853</v>
      </c>
    </row>
    <row r="34" spans="2:8" ht="12.75">
      <c r="B34" t="s">
        <v>6</v>
      </c>
      <c r="C34" s="3">
        <v>129644.74</v>
      </c>
      <c r="D34" s="3">
        <f>E34+G34</f>
        <v>129578.84999999999</v>
      </c>
      <c r="E34" s="3">
        <v>9450.37</v>
      </c>
      <c r="F34" s="2">
        <f>E34/E17</f>
        <v>0.4020852302220104</v>
      </c>
      <c r="G34" s="3">
        <v>120128.48</v>
      </c>
      <c r="H34" s="2">
        <f>G34/G17</f>
        <v>0.2752486050140331</v>
      </c>
    </row>
    <row r="35" spans="2:8" ht="12.75">
      <c r="B35" t="s">
        <v>7</v>
      </c>
      <c r="C35" s="3">
        <v>145917.81</v>
      </c>
      <c r="D35" s="3">
        <f>E35+G35</f>
        <v>145917.81</v>
      </c>
      <c r="E35" s="3">
        <v>6751.29</v>
      </c>
      <c r="F35" s="2">
        <f>E35/E18</f>
        <v>0.38253427277131374</v>
      </c>
      <c r="G35" s="3">
        <v>139166.52</v>
      </c>
      <c r="H35" s="2">
        <f>G35/G18</f>
        <v>0.30424228899109884</v>
      </c>
    </row>
    <row r="36" spans="3:8" ht="12.75">
      <c r="C36" s="3"/>
      <c r="D36" s="3"/>
      <c r="E36" s="3"/>
      <c r="F36" s="2"/>
      <c r="G36" s="3"/>
      <c r="H36" s="2"/>
    </row>
    <row r="37" spans="1:8" ht="12.75">
      <c r="A37" t="s">
        <v>13</v>
      </c>
      <c r="C37" s="3"/>
      <c r="D37" s="3"/>
      <c r="E37" s="3"/>
      <c r="F37" s="2"/>
      <c r="G37" s="3"/>
      <c r="H37" s="2"/>
    </row>
    <row r="38" spans="1:8" ht="12.75">
      <c r="A38" t="s">
        <v>14</v>
      </c>
      <c r="B38" t="s">
        <v>1</v>
      </c>
      <c r="C38" s="3"/>
      <c r="D38" s="3">
        <f aca="true" t="shared" si="1" ref="D38:E40">D29+D33</f>
        <v>827035.44</v>
      </c>
      <c r="E38" s="3">
        <f t="shared" si="1"/>
        <v>25232.91</v>
      </c>
      <c r="F38" s="2">
        <f>E38/E16</f>
        <v>0.6131599122769715</v>
      </c>
      <c r="G38" s="3">
        <f>G29+G33</f>
        <v>801802.53</v>
      </c>
      <c r="H38" s="2">
        <f>G38/G16</f>
        <v>0.8970149934497863</v>
      </c>
    </row>
    <row r="39" spans="2:8" ht="12.75">
      <c r="B39" t="s">
        <v>6</v>
      </c>
      <c r="C39" s="3"/>
      <c r="D39" s="3">
        <f t="shared" si="1"/>
        <v>407332.29999999993</v>
      </c>
      <c r="E39" s="3">
        <f t="shared" si="1"/>
        <v>14782.86</v>
      </c>
      <c r="F39" s="2">
        <f>E39/E17</f>
        <v>0.6289668728779666</v>
      </c>
      <c r="G39" s="3">
        <f>G30+G34</f>
        <v>392549.43999999994</v>
      </c>
      <c r="H39" s="2">
        <f>G39/G17</f>
        <v>0.8994427113290693</v>
      </c>
    </row>
    <row r="40" spans="2:8" ht="12.75">
      <c r="B40" t="s">
        <v>7</v>
      </c>
      <c r="C40" s="3"/>
      <c r="D40" s="3">
        <f t="shared" si="1"/>
        <v>419703.13999999996</v>
      </c>
      <c r="E40" s="3">
        <f t="shared" si="1"/>
        <v>10450.05</v>
      </c>
      <c r="F40" s="2">
        <f>E40/E18</f>
        <v>0.5921094008958091</v>
      </c>
      <c r="G40" s="3">
        <f>G31+G35</f>
        <v>409253.08999999997</v>
      </c>
      <c r="H40" s="2">
        <f>G40/G18</f>
        <v>0.8946986450353158</v>
      </c>
    </row>
    <row r="41" spans="3:8" ht="12.75">
      <c r="C41" s="3"/>
      <c r="D41" s="3"/>
      <c r="E41" s="3"/>
      <c r="F41" s="2"/>
      <c r="G41" s="3"/>
      <c r="H41" s="2"/>
    </row>
    <row r="42" spans="3:7" ht="12.75">
      <c r="C42" s="3"/>
      <c r="D42" s="3"/>
      <c r="E42" s="3"/>
      <c r="F42" s="2"/>
      <c r="G42" s="3"/>
    </row>
    <row r="43" spans="1:8" ht="12.75">
      <c r="A43" t="s">
        <v>15</v>
      </c>
      <c r="B43" t="s">
        <v>1</v>
      </c>
      <c r="C43" s="3">
        <v>80171.74</v>
      </c>
      <c r="D43" s="3">
        <f>E43+G43</f>
        <v>80171.74</v>
      </c>
      <c r="E43" s="3">
        <v>12112.99</v>
      </c>
      <c r="F43" s="2">
        <f>E43/E16</f>
        <v>0.2943457526623696</v>
      </c>
      <c r="G43" s="3">
        <v>68058.75</v>
      </c>
      <c r="H43" s="2">
        <f>G43/G16</f>
        <v>0.07614059185551665</v>
      </c>
    </row>
    <row r="44" spans="2:8" ht="12.75">
      <c r="B44" t="s">
        <v>6</v>
      </c>
      <c r="C44" s="3">
        <v>40908.43</v>
      </c>
      <c r="D44" s="3">
        <f>E44+G44</f>
        <v>40908.42999999999</v>
      </c>
      <c r="E44" s="3">
        <v>7083.09</v>
      </c>
      <c r="F44" s="2">
        <f>E44/E17</f>
        <v>0.30136448343643896</v>
      </c>
      <c r="G44" s="3">
        <v>33825.34</v>
      </c>
      <c r="H44" s="2">
        <f>G44/G17</f>
        <v>0.07750349999538306</v>
      </c>
    </row>
    <row r="45" spans="2:8" ht="12.75">
      <c r="B45" t="s">
        <v>7</v>
      </c>
      <c r="C45" s="3">
        <v>39263.31</v>
      </c>
      <c r="D45" s="3">
        <f>E45+G45</f>
        <v>39263.310000000005</v>
      </c>
      <c r="E45" s="3">
        <v>5029.9</v>
      </c>
      <c r="F45" s="2">
        <f>E45/E18</f>
        <v>0.28499873929462827</v>
      </c>
      <c r="G45" s="3">
        <v>34233.41</v>
      </c>
      <c r="H45" s="2">
        <f>G45/G18</f>
        <v>0.07484020595162381</v>
      </c>
    </row>
    <row r="46" spans="3:7" ht="12.75">
      <c r="C46" s="3"/>
      <c r="D46" s="3"/>
      <c r="E46" s="3"/>
      <c r="F46" s="2"/>
      <c r="G46" s="3"/>
    </row>
    <row r="47" spans="1:8" ht="12.75">
      <c r="A47" t="s">
        <v>16</v>
      </c>
      <c r="B47" t="s">
        <v>1</v>
      </c>
      <c r="C47" s="3">
        <v>26303.17</v>
      </c>
      <c r="D47" s="3">
        <f>E47+G47</f>
        <v>26303.17</v>
      </c>
      <c r="E47" s="3">
        <v>3664</v>
      </c>
      <c r="F47" s="2">
        <f>E47/E16</f>
        <v>0.0890352289364494</v>
      </c>
      <c r="G47" s="3">
        <v>22639.17</v>
      </c>
      <c r="H47" s="2">
        <f>G47/G16</f>
        <v>0.02532752662835648</v>
      </c>
    </row>
    <row r="48" spans="2:8" ht="12.75">
      <c r="B48" t="s">
        <v>6</v>
      </c>
      <c r="C48" s="3">
        <v>11118.36</v>
      </c>
      <c r="D48" s="3">
        <f>E48+G48</f>
        <v>11118.36</v>
      </c>
      <c r="E48" s="3">
        <v>1637.45</v>
      </c>
      <c r="F48" s="2">
        <f>E48/E17</f>
        <v>0.06966864368559442</v>
      </c>
      <c r="G48" s="3">
        <v>9480.91</v>
      </c>
      <c r="H48" s="2">
        <f>G48/G17</f>
        <v>0.02172346850441791</v>
      </c>
    </row>
    <row r="49" spans="2:8" ht="12.75">
      <c r="B49" t="s">
        <v>7</v>
      </c>
      <c r="C49" s="3">
        <v>15184.81</v>
      </c>
      <c r="D49" s="3">
        <f>E49+G49</f>
        <v>15184.81</v>
      </c>
      <c r="E49" s="3">
        <v>2026.55</v>
      </c>
      <c r="F49" s="2">
        <f>E49/E18</f>
        <v>0.11482617847621801</v>
      </c>
      <c r="G49" s="3">
        <v>13158.26</v>
      </c>
      <c r="H49" s="2">
        <f>G49/G18</f>
        <v>0.02876625169286418</v>
      </c>
    </row>
    <row r="50" spans="3:7" ht="12.75">
      <c r="C50" s="3"/>
      <c r="D50" s="3"/>
      <c r="E50" s="3"/>
      <c r="F50" s="2"/>
      <c r="G50" s="3"/>
    </row>
    <row r="51" spans="1:7" ht="12.75">
      <c r="A51" t="s">
        <v>13</v>
      </c>
      <c r="F51" s="2"/>
      <c r="G51" s="3"/>
    </row>
    <row r="52" spans="1:8" ht="12.75">
      <c r="A52" t="s">
        <v>17</v>
      </c>
      <c r="B52" t="s">
        <v>1</v>
      </c>
      <c r="C52" s="3">
        <f>C43+C47</f>
        <v>106474.91</v>
      </c>
      <c r="D52" s="3">
        <f aca="true" t="shared" si="2" ref="D52:E54">D43+D47</f>
        <v>106474.91</v>
      </c>
      <c r="E52" s="3">
        <f t="shared" si="2"/>
        <v>15776.99</v>
      </c>
      <c r="F52" s="2">
        <f>E52/E16</f>
        <v>0.383380981598819</v>
      </c>
      <c r="G52" s="3">
        <f>G43+G47</f>
        <v>90697.92</v>
      </c>
      <c r="H52" s="2">
        <f>G52/G16</f>
        <v>0.10146811848387313</v>
      </c>
    </row>
    <row r="53" spans="2:8" ht="12.75">
      <c r="B53" t="s">
        <v>6</v>
      </c>
      <c r="C53" s="3">
        <f>C44+C48</f>
        <v>52026.79</v>
      </c>
      <c r="D53" s="3">
        <f t="shared" si="2"/>
        <v>52026.78999999999</v>
      </c>
      <c r="E53" s="3">
        <f t="shared" si="2"/>
        <v>8720.54</v>
      </c>
      <c r="F53" s="2">
        <f>E53/E17</f>
        <v>0.3710331271220334</v>
      </c>
      <c r="G53" s="3">
        <f>G44+G48</f>
        <v>43306.25</v>
      </c>
      <c r="H53" s="2">
        <f>G53/G17</f>
        <v>0.09922696849980098</v>
      </c>
    </row>
    <row r="54" spans="2:8" ht="12.75">
      <c r="B54" t="s">
        <v>7</v>
      </c>
      <c r="C54" s="3">
        <f>C45+C49</f>
        <v>54448.119999999995</v>
      </c>
      <c r="D54" s="3">
        <f t="shared" si="2"/>
        <v>54448.12</v>
      </c>
      <c r="E54" s="3">
        <f t="shared" si="2"/>
        <v>7056.45</v>
      </c>
      <c r="F54" s="2">
        <f>E54/E18</f>
        <v>0.3998249177708463</v>
      </c>
      <c r="G54" s="3">
        <f>G45+G49</f>
        <v>47391.670000000006</v>
      </c>
      <c r="H54" s="2">
        <f>G54/G18</f>
        <v>0.103606457644488</v>
      </c>
    </row>
    <row r="55" spans="6:7" ht="12.75">
      <c r="F55" s="2"/>
      <c r="G55" s="3"/>
    </row>
    <row r="56" spans="3:8" ht="12.75">
      <c r="C56" s="3"/>
      <c r="D56" s="3"/>
      <c r="E56" s="3"/>
      <c r="F56" s="2"/>
      <c r="G56" s="3"/>
      <c r="H56" s="2"/>
    </row>
    <row r="57" spans="6:7" ht="12.75">
      <c r="F57" s="2"/>
      <c r="G57" s="3"/>
    </row>
    <row r="58" spans="6:7" ht="12.75">
      <c r="F58" s="2"/>
      <c r="G58" s="3"/>
    </row>
    <row r="59" spans="6:7" ht="12.75">
      <c r="F59" s="2"/>
      <c r="G59" s="3"/>
    </row>
    <row r="60" spans="6:7" ht="12.75">
      <c r="F60" s="2"/>
      <c r="G60" s="3"/>
    </row>
  </sheetData>
  <sheetProtection/>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R56"/>
  <sheetViews>
    <sheetView zoomScalePageLayoutView="0" workbookViewId="0" topLeftCell="A1">
      <selection activeCell="G16" sqref="G16"/>
    </sheetView>
  </sheetViews>
  <sheetFormatPr defaultColWidth="9.140625" defaultRowHeight="12.75"/>
  <cols>
    <col min="1" max="1" width="19.57421875" style="0" customWidth="1"/>
    <col min="2" max="2" width="13.421875" style="0" bestFit="1" customWidth="1"/>
    <col min="3" max="3" width="11.57421875" style="0" customWidth="1"/>
    <col min="8" max="8" width="4.421875" style="0" customWidth="1"/>
    <col min="9" max="9" width="4.140625" style="0" customWidth="1"/>
    <col min="11" max="11" width="11.00390625" style="0" customWidth="1"/>
    <col min="12" max="13" width="10.28125" style="0" customWidth="1"/>
    <col min="17" max="17" width="10.28125" style="0" customWidth="1"/>
    <col min="18" max="18" width="11.57421875" style="0" customWidth="1"/>
  </cols>
  <sheetData>
    <row r="1" s="63" customFormat="1" ht="15.75">
      <c r="A1" s="63" t="s">
        <v>134</v>
      </c>
    </row>
    <row r="3" ht="12.75">
      <c r="A3" s="4" t="s">
        <v>135</v>
      </c>
    </row>
    <row r="6" ht="12.75">
      <c r="B6" s="4" t="s">
        <v>136</v>
      </c>
    </row>
    <row r="7" spans="1:2" ht="12.75">
      <c r="A7" s="4" t="s">
        <v>47</v>
      </c>
      <c r="B7" s="49">
        <v>13.2</v>
      </c>
    </row>
    <row r="8" spans="1:2" ht="12.75">
      <c r="A8" s="4" t="s">
        <v>113</v>
      </c>
      <c r="B8" s="49">
        <v>17.6</v>
      </c>
    </row>
    <row r="9" spans="1:2" ht="12.75">
      <c r="A9" s="4" t="s">
        <v>137</v>
      </c>
      <c r="B9" s="49">
        <v>12.8</v>
      </c>
    </row>
    <row r="10" spans="1:2" ht="12.75">
      <c r="A10" s="4" t="s">
        <v>36</v>
      </c>
      <c r="B10" s="49">
        <v>14.2</v>
      </c>
    </row>
    <row r="11" spans="1:2" ht="12.75">
      <c r="A11" s="4" t="s">
        <v>37</v>
      </c>
      <c r="B11" s="49">
        <v>9.7</v>
      </c>
    </row>
    <row r="12" spans="1:2" ht="12.75">
      <c r="A12" s="4" t="s">
        <v>38</v>
      </c>
      <c r="B12" s="49">
        <v>11.7</v>
      </c>
    </row>
    <row r="13" spans="1:2" ht="12.75">
      <c r="A13" s="4" t="s">
        <v>39</v>
      </c>
      <c r="B13" s="49">
        <v>11.9</v>
      </c>
    </row>
    <row r="14" spans="1:2" ht="12.75">
      <c r="A14" s="4" t="s">
        <v>41</v>
      </c>
      <c r="B14" s="49">
        <v>12.1</v>
      </c>
    </row>
    <row r="15" spans="1:2" ht="12.75">
      <c r="A15" s="4" t="s">
        <v>42</v>
      </c>
      <c r="B15" s="49">
        <v>12.9</v>
      </c>
    </row>
    <row r="16" spans="1:2" ht="12.75">
      <c r="A16" s="4" t="s">
        <v>43</v>
      </c>
      <c r="B16" s="49">
        <v>10.2</v>
      </c>
    </row>
    <row r="17" spans="1:2" ht="12.75">
      <c r="A17" s="4" t="s">
        <v>44</v>
      </c>
      <c r="B17" s="49">
        <v>13.6</v>
      </c>
    </row>
    <row r="18" spans="1:2" ht="12.75">
      <c r="A18" s="4" t="s">
        <v>45</v>
      </c>
      <c r="B18" s="49">
        <v>14.6</v>
      </c>
    </row>
    <row r="19" spans="1:2" ht="12.75">
      <c r="A19" s="4" t="s">
        <v>46</v>
      </c>
      <c r="B19" s="49">
        <v>14.6</v>
      </c>
    </row>
    <row r="22" ht="15.75">
      <c r="A22" s="63" t="s">
        <v>142</v>
      </c>
    </row>
    <row r="24" spans="1:18" ht="12.75">
      <c r="A24" s="94" t="s">
        <v>53</v>
      </c>
      <c r="B24" s="95" t="s">
        <v>18</v>
      </c>
      <c r="C24" s="95"/>
      <c r="D24" s="95"/>
      <c r="E24" s="95"/>
      <c r="F24" s="95"/>
      <c r="G24" s="95"/>
      <c r="H24" s="52"/>
      <c r="I24" s="52"/>
      <c r="J24" s="96" t="s">
        <v>19</v>
      </c>
      <c r="K24" s="96"/>
      <c r="L24" s="96"/>
      <c r="M24" s="96"/>
      <c r="N24" s="96"/>
      <c r="O24" s="96"/>
      <c r="P24" s="97" t="s">
        <v>54</v>
      </c>
      <c r="Q24" s="98"/>
      <c r="R24" s="99"/>
    </row>
    <row r="25" spans="1:18" ht="63.75">
      <c r="A25" s="94"/>
      <c r="B25" s="10" t="s">
        <v>55</v>
      </c>
      <c r="C25" s="10" t="s">
        <v>56</v>
      </c>
      <c r="D25" s="10" t="s">
        <v>57</v>
      </c>
      <c r="E25" s="10" t="s">
        <v>58</v>
      </c>
      <c r="F25" s="10" t="s">
        <v>51</v>
      </c>
      <c r="G25" s="10" t="s">
        <v>52</v>
      </c>
      <c r="H25" s="10"/>
      <c r="I25" s="10"/>
      <c r="J25" s="10" t="s">
        <v>55</v>
      </c>
      <c r="K25" s="10" t="s">
        <v>56</v>
      </c>
      <c r="L25" s="10" t="s">
        <v>57</v>
      </c>
      <c r="M25" s="10" t="s">
        <v>58</v>
      </c>
      <c r="N25" s="10" t="s">
        <v>51</v>
      </c>
      <c r="O25" s="10" t="s">
        <v>52</v>
      </c>
      <c r="P25" s="20" t="s">
        <v>50</v>
      </c>
      <c r="Q25" s="21" t="s">
        <v>51</v>
      </c>
      <c r="R25" s="21" t="s">
        <v>52</v>
      </c>
    </row>
    <row r="26" spans="1:18" ht="12.75">
      <c r="A26" s="11" t="s">
        <v>36</v>
      </c>
      <c r="B26" s="22">
        <v>729</v>
      </c>
      <c r="C26" s="22">
        <v>18787.6</v>
      </c>
      <c r="D26" s="23">
        <f aca="true" t="shared" si="0" ref="D26:D38">1000*B26/C26</f>
        <v>38.80218867763845</v>
      </c>
      <c r="E26" s="24">
        <v>17.11153691041335</v>
      </c>
      <c r="F26" s="24">
        <v>16.100626876422492</v>
      </c>
      <c r="G26" s="24">
        <v>18.169290640406153</v>
      </c>
      <c r="H26" s="24"/>
      <c r="I26" s="24"/>
      <c r="J26" s="22">
        <v>1917.8</v>
      </c>
      <c r="K26" s="22">
        <v>228317</v>
      </c>
      <c r="L26" s="23">
        <f aca="true" t="shared" si="1" ref="L26:L38">1000*J26/K26</f>
        <v>8.3997249438281</v>
      </c>
      <c r="M26" s="24">
        <v>8.50632859664084</v>
      </c>
      <c r="N26" s="24">
        <v>8.334486763932453</v>
      </c>
      <c r="O26" s="24">
        <v>8.680821654282209</v>
      </c>
      <c r="P26" s="18">
        <f aca="true" t="shared" si="2" ref="P26:P38">E26/M26</f>
        <v>2.0116242531673088</v>
      </c>
      <c r="Q26" s="18">
        <v>1.8882102580902997</v>
      </c>
      <c r="R26" s="18">
        <v>2.1431046243883984</v>
      </c>
    </row>
    <row r="27" spans="1:18" ht="12.75">
      <c r="A27" s="11" t="s">
        <v>37</v>
      </c>
      <c r="B27" s="22">
        <v>53.4</v>
      </c>
      <c r="C27" s="22">
        <v>1464.6</v>
      </c>
      <c r="D27" s="23">
        <f t="shared" si="0"/>
        <v>36.46046702171242</v>
      </c>
      <c r="E27" s="24">
        <v>12.307983803886554</v>
      </c>
      <c r="F27" s="24">
        <v>10.580707431663866</v>
      </c>
      <c r="G27" s="24">
        <v>14.236838100231253</v>
      </c>
      <c r="H27" s="24"/>
      <c r="I27" s="24"/>
      <c r="J27" s="22">
        <v>138.8</v>
      </c>
      <c r="K27" s="22">
        <v>15903.4</v>
      </c>
      <c r="L27" s="23">
        <f t="shared" si="1"/>
        <v>8.727693449199542</v>
      </c>
      <c r="M27" s="24">
        <v>8.551509752261486</v>
      </c>
      <c r="N27" s="24">
        <v>7.915170480723241</v>
      </c>
      <c r="O27" s="24">
        <v>9.225390781963448</v>
      </c>
      <c r="P27" s="18">
        <f t="shared" si="2"/>
        <v>1.4392761232169151</v>
      </c>
      <c r="Q27" s="18">
        <v>1.2213301504653666</v>
      </c>
      <c r="R27" s="18">
        <v>1.6961144847468126</v>
      </c>
    </row>
    <row r="28" spans="1:18" ht="12.75">
      <c r="A28" s="11" t="s">
        <v>38</v>
      </c>
      <c r="B28" s="22">
        <v>42.6</v>
      </c>
      <c r="C28" s="22">
        <v>1358.6</v>
      </c>
      <c r="D28" s="23">
        <f t="shared" si="0"/>
        <v>31.355807448844402</v>
      </c>
      <c r="E28" s="24">
        <v>16.861452201726518</v>
      </c>
      <c r="F28" s="24">
        <v>12.858023222210845</v>
      </c>
      <c r="G28" s="24">
        <v>21.7172878372063</v>
      </c>
      <c r="H28" s="24"/>
      <c r="I28" s="24"/>
      <c r="J28" s="22">
        <v>112.2</v>
      </c>
      <c r="K28" s="22">
        <v>13271.4</v>
      </c>
      <c r="L28" s="23">
        <f t="shared" si="1"/>
        <v>8.454270084542701</v>
      </c>
      <c r="M28" s="24">
        <v>8.18336240637524</v>
      </c>
      <c r="N28" s="24">
        <v>7.511296147691304</v>
      </c>
      <c r="O28" s="24">
        <v>8.89942740149073</v>
      </c>
      <c r="P28" s="18">
        <f t="shared" si="2"/>
        <v>2.060455270634308</v>
      </c>
      <c r="Q28" s="18">
        <v>1.5773928728399094</v>
      </c>
      <c r="R28" s="18">
        <v>2.6914511884672216</v>
      </c>
    </row>
    <row r="29" spans="1:18" ht="12.75">
      <c r="A29" s="11" t="s">
        <v>39</v>
      </c>
      <c r="B29" s="22">
        <v>41.4</v>
      </c>
      <c r="C29" s="22">
        <v>1262.2</v>
      </c>
      <c r="D29" s="23">
        <f t="shared" si="0"/>
        <v>32.79987323720488</v>
      </c>
      <c r="E29" s="24">
        <v>11.002913926919392</v>
      </c>
      <c r="F29" s="24">
        <v>9.475809964308889</v>
      </c>
      <c r="G29" s="24">
        <v>12.70606795003501</v>
      </c>
      <c r="H29" s="24"/>
      <c r="I29" s="24"/>
      <c r="J29" s="22">
        <v>120</v>
      </c>
      <c r="K29" s="22">
        <v>18944.2</v>
      </c>
      <c r="L29" s="23">
        <f t="shared" si="1"/>
        <v>6.334392584537747</v>
      </c>
      <c r="M29" s="24">
        <v>7.0662094473454236</v>
      </c>
      <c r="N29" s="24">
        <v>6.507248298838528</v>
      </c>
      <c r="O29" s="24">
        <v>7.6603424251680465</v>
      </c>
      <c r="P29" s="18">
        <f t="shared" si="2"/>
        <v>1.5571168685146854</v>
      </c>
      <c r="Q29" s="18">
        <v>1.32019919333851</v>
      </c>
      <c r="R29" s="18">
        <v>1.8365508435750795</v>
      </c>
    </row>
    <row r="30" spans="1:18" ht="12.75">
      <c r="A30" s="11" t="s">
        <v>41</v>
      </c>
      <c r="B30" s="22">
        <v>95.2</v>
      </c>
      <c r="C30" s="22">
        <v>2626.6</v>
      </c>
      <c r="D30" s="23">
        <f t="shared" si="0"/>
        <v>36.244574735399375</v>
      </c>
      <c r="E30" s="24">
        <v>16.812000514525067</v>
      </c>
      <c r="F30" s="24">
        <v>13.841447983728226</v>
      </c>
      <c r="G30" s="24">
        <v>20.231190542895515</v>
      </c>
      <c r="H30" s="24"/>
      <c r="I30" s="24"/>
      <c r="J30" s="22">
        <v>236.8</v>
      </c>
      <c r="K30" s="22">
        <v>25604.6</v>
      </c>
      <c r="L30" s="23">
        <f t="shared" si="1"/>
        <v>9.248338189231623</v>
      </c>
      <c r="M30" s="24">
        <v>8.316631659390655</v>
      </c>
      <c r="N30" s="24">
        <v>7.843930597550767</v>
      </c>
      <c r="O30" s="24">
        <v>8.810373617267743</v>
      </c>
      <c r="P30" s="18">
        <f t="shared" si="2"/>
        <v>2.021491536846163</v>
      </c>
      <c r="Q30" s="18">
        <v>1.6649138086033848</v>
      </c>
      <c r="R30" s="18">
        <v>2.4544381891868423</v>
      </c>
    </row>
    <row r="31" spans="1:18" ht="12.75">
      <c r="A31" s="11" t="s">
        <v>42</v>
      </c>
      <c r="B31" s="22">
        <v>101.6</v>
      </c>
      <c r="C31" s="22">
        <v>2479.8</v>
      </c>
      <c r="D31" s="23">
        <f t="shared" si="0"/>
        <v>40.971046052100974</v>
      </c>
      <c r="E31" s="24">
        <v>14.445878713305216</v>
      </c>
      <c r="F31" s="24">
        <v>12.845500769144005</v>
      </c>
      <c r="G31" s="24">
        <v>16.190526843686953</v>
      </c>
      <c r="H31" s="24"/>
      <c r="I31" s="24"/>
      <c r="J31" s="22">
        <v>287.2</v>
      </c>
      <c r="K31" s="22">
        <v>32294.8</v>
      </c>
      <c r="L31" s="23">
        <f t="shared" si="1"/>
        <v>8.89307256895847</v>
      </c>
      <c r="M31" s="24">
        <v>7.782391779163127</v>
      </c>
      <c r="N31" s="24">
        <v>7.37563663244299</v>
      </c>
      <c r="O31" s="24">
        <v>8.205743329427383</v>
      </c>
      <c r="P31" s="18">
        <f t="shared" si="2"/>
        <v>1.8562260964531705</v>
      </c>
      <c r="Q31" s="18">
        <v>1.6369308174902537</v>
      </c>
      <c r="R31" s="18">
        <v>2.104899782164612</v>
      </c>
    </row>
    <row r="32" spans="1:18" ht="12.75">
      <c r="A32" s="11" t="s">
        <v>43</v>
      </c>
      <c r="B32" s="22">
        <v>110.2</v>
      </c>
      <c r="C32" s="22">
        <v>2461.4</v>
      </c>
      <c r="D32" s="23">
        <f t="shared" si="0"/>
        <v>44.77126838384659</v>
      </c>
      <c r="E32" s="24">
        <v>19.860992228451686</v>
      </c>
      <c r="F32" s="24">
        <v>15.362658943042485</v>
      </c>
      <c r="G32" s="24">
        <v>25.264929647845694</v>
      </c>
      <c r="H32" s="24"/>
      <c r="I32" s="24"/>
      <c r="J32" s="22">
        <v>283.6</v>
      </c>
      <c r="K32" s="22">
        <v>23457.6</v>
      </c>
      <c r="L32" s="23">
        <f t="shared" si="1"/>
        <v>12.089898369824706</v>
      </c>
      <c r="M32" s="24">
        <v>7.989694120673169</v>
      </c>
      <c r="N32" s="24">
        <v>7.556775301489612</v>
      </c>
      <c r="O32" s="24">
        <v>8.440949642031214</v>
      </c>
      <c r="P32" s="18">
        <f t="shared" si="2"/>
        <v>2.485826356864123</v>
      </c>
      <c r="Q32" s="18">
        <v>1.9411813633916235</v>
      </c>
      <c r="R32" s="18">
        <v>3.1832845673337067</v>
      </c>
    </row>
    <row r="33" spans="1:18" ht="12.75">
      <c r="A33" s="11" t="s">
        <v>44</v>
      </c>
      <c r="B33" s="22">
        <v>69.8</v>
      </c>
      <c r="C33" s="22">
        <v>1683.2</v>
      </c>
      <c r="D33" s="23">
        <f t="shared" si="0"/>
        <v>41.46863117870722</v>
      </c>
      <c r="E33" s="24">
        <v>16.94040695715198</v>
      </c>
      <c r="F33" s="24">
        <v>13.022646917877026</v>
      </c>
      <c r="G33" s="24">
        <v>21.66662987457994</v>
      </c>
      <c r="H33" s="24"/>
      <c r="I33" s="24"/>
      <c r="J33" s="22">
        <v>185.6</v>
      </c>
      <c r="K33" s="22">
        <v>14002.6</v>
      </c>
      <c r="L33" s="23">
        <f t="shared" si="1"/>
        <v>13.254681273477782</v>
      </c>
      <c r="M33" s="24">
        <v>8.777902993351217</v>
      </c>
      <c r="N33" s="24">
        <v>8.193478347170256</v>
      </c>
      <c r="O33" s="24">
        <v>9.393007705921633</v>
      </c>
      <c r="P33" s="18">
        <f t="shared" si="2"/>
        <v>1.9298922498896847</v>
      </c>
      <c r="Q33" s="18">
        <v>1.4944405814232455</v>
      </c>
      <c r="R33" s="18">
        <v>2.49222628352157</v>
      </c>
    </row>
    <row r="34" spans="1:18" ht="12.75">
      <c r="A34" s="11" t="s">
        <v>45</v>
      </c>
      <c r="B34" s="22">
        <v>27.2</v>
      </c>
      <c r="C34" s="22">
        <v>776.8</v>
      </c>
      <c r="D34" s="23">
        <f t="shared" si="0"/>
        <v>35.01544799176107</v>
      </c>
      <c r="E34" s="24">
        <v>20.25866320710354</v>
      </c>
      <c r="F34" s="24">
        <v>16.595222332921136</v>
      </c>
      <c r="G34" s="24">
        <v>24.490161092093153</v>
      </c>
      <c r="H34" s="24"/>
      <c r="I34" s="24"/>
      <c r="J34" s="22">
        <v>54.4</v>
      </c>
      <c r="K34" s="22">
        <v>7713</v>
      </c>
      <c r="L34" s="23">
        <f t="shared" si="1"/>
        <v>7.053027356411254</v>
      </c>
      <c r="M34" s="24">
        <v>9.729177854984652</v>
      </c>
      <c r="N34" s="24">
        <v>8.568878362177747</v>
      </c>
      <c r="O34" s="24">
        <v>11.002774813323693</v>
      </c>
      <c r="P34" s="18">
        <f t="shared" si="2"/>
        <v>2.0822584918338407</v>
      </c>
      <c r="Q34" s="18">
        <v>1.6606414703927586</v>
      </c>
      <c r="R34" s="18">
        <v>2.6109190358763468</v>
      </c>
    </row>
    <row r="35" spans="1:18" ht="12.75">
      <c r="A35" s="11" t="s">
        <v>46</v>
      </c>
      <c r="B35" s="22">
        <v>43.8</v>
      </c>
      <c r="C35" s="22">
        <v>1434.6</v>
      </c>
      <c r="D35" s="23">
        <f t="shared" si="0"/>
        <v>30.53115851108323</v>
      </c>
      <c r="E35" s="24">
        <v>25.267878682093066</v>
      </c>
      <c r="F35" s="24">
        <v>21.19007055058109</v>
      </c>
      <c r="G35" s="24">
        <v>29.901659197979562</v>
      </c>
      <c r="H35" s="24"/>
      <c r="I35" s="24"/>
      <c r="J35" s="22">
        <v>66.8</v>
      </c>
      <c r="K35" s="22">
        <v>12556.6</v>
      </c>
      <c r="L35" s="23">
        <f t="shared" si="1"/>
        <v>5.319911440995174</v>
      </c>
      <c r="M35" s="24">
        <v>11.18429672287536</v>
      </c>
      <c r="N35" s="24">
        <v>9.767160194399349</v>
      </c>
      <c r="O35" s="24">
        <v>12.749256336198679</v>
      </c>
      <c r="P35" s="18">
        <f t="shared" si="2"/>
        <v>2.2592282114987534</v>
      </c>
      <c r="Q35" s="18">
        <v>1.8250513019078356</v>
      </c>
      <c r="R35" s="18">
        <v>2.7966951429235003</v>
      </c>
    </row>
    <row r="36" spans="1:18" ht="12.75">
      <c r="A36" s="16" t="s">
        <v>47</v>
      </c>
      <c r="B36" s="22">
        <v>1314.2</v>
      </c>
      <c r="C36" s="22">
        <f>SUM(C26:C35)</f>
        <v>34335.399999999994</v>
      </c>
      <c r="D36" s="23">
        <f t="shared" si="0"/>
        <v>38.2753659488458</v>
      </c>
      <c r="E36" s="24">
        <v>16.876003123277357</v>
      </c>
      <c r="F36" s="24">
        <v>16.11484972370257</v>
      </c>
      <c r="G36" s="24">
        <v>17.66382346962214</v>
      </c>
      <c r="H36" s="24"/>
      <c r="I36" s="24"/>
      <c r="J36" s="22">
        <v>3403.4</v>
      </c>
      <c r="K36" s="22">
        <f>SUM(K26:K35)</f>
        <v>392065.1999999999</v>
      </c>
      <c r="L36" s="23">
        <f t="shared" si="1"/>
        <v>8.680699026590478</v>
      </c>
      <c r="M36" s="24">
        <v>8.383318269484342</v>
      </c>
      <c r="N36" s="24">
        <v>8.256125436209327</v>
      </c>
      <c r="O36" s="24">
        <v>8.511979920763343</v>
      </c>
      <c r="P36" s="18">
        <f t="shared" si="2"/>
        <v>2.013045739263744</v>
      </c>
      <c r="Q36" s="18">
        <v>1.918523851629924</v>
      </c>
      <c r="R36" s="18">
        <v>2.1122245339431918</v>
      </c>
    </row>
    <row r="37" spans="1:18" ht="12.75">
      <c r="A37" s="25" t="s">
        <v>59</v>
      </c>
      <c r="B37" s="26">
        <v>88.6</v>
      </c>
      <c r="C37" s="26">
        <v>3071.2</v>
      </c>
      <c r="D37" s="23">
        <f t="shared" si="0"/>
        <v>28.848658504818964</v>
      </c>
      <c r="E37" s="27">
        <v>25.003676136208906</v>
      </c>
      <c r="F37" s="24">
        <v>22.157154365970783</v>
      </c>
      <c r="G37" s="24">
        <v>28.11447905765301</v>
      </c>
      <c r="H37" s="24"/>
      <c r="I37" s="24"/>
      <c r="J37" s="22">
        <v>114.8</v>
      </c>
      <c r="K37" s="22">
        <v>16840.2</v>
      </c>
      <c r="L37" s="23">
        <f t="shared" si="1"/>
        <v>6.81702117552048</v>
      </c>
      <c r="M37" s="24">
        <v>13.733146998766852</v>
      </c>
      <c r="N37" s="24">
        <v>12.420544233279205</v>
      </c>
      <c r="O37" s="24">
        <v>15.146723729057783</v>
      </c>
      <c r="P37" s="18">
        <f t="shared" si="2"/>
        <v>1.8206807324245546</v>
      </c>
      <c r="Q37" s="18">
        <v>1.562682190631618</v>
      </c>
      <c r="R37" s="18">
        <v>2.121274785938514</v>
      </c>
    </row>
    <row r="38" spans="1:18" ht="12.75">
      <c r="A38" s="25" t="s">
        <v>60</v>
      </c>
      <c r="B38" s="26">
        <v>1225.6</v>
      </c>
      <c r="C38" s="26">
        <v>31264.2</v>
      </c>
      <c r="D38" s="23">
        <f t="shared" si="0"/>
        <v>39.20138688979728</v>
      </c>
      <c r="E38" s="27">
        <v>13.733146998766852</v>
      </c>
      <c r="F38" s="24">
        <v>15.318222402281826</v>
      </c>
      <c r="G38" s="24">
        <v>16.934510421370152</v>
      </c>
      <c r="H38" s="24"/>
      <c r="I38" s="24"/>
      <c r="J38" s="22">
        <v>3288.4</v>
      </c>
      <c r="K38" s="22">
        <v>375225</v>
      </c>
      <c r="L38" s="23">
        <f t="shared" si="1"/>
        <v>8.763808381637684</v>
      </c>
      <c r="M38" s="24">
        <v>8.224062050907119</v>
      </c>
      <c r="N38" s="24">
        <v>8.097066009827872</v>
      </c>
      <c r="O38" s="24">
        <v>8.352550994723021</v>
      </c>
      <c r="P38" s="18">
        <f t="shared" si="2"/>
        <v>1.6698739520395616</v>
      </c>
      <c r="Q38" s="18">
        <v>1.5702594684656022</v>
      </c>
      <c r="R38" s="18">
        <v>1.7748250892583355</v>
      </c>
    </row>
    <row r="39" spans="1:18" ht="12.75">
      <c r="A39" s="28"/>
      <c r="B39" s="26"/>
      <c r="C39" s="26"/>
      <c r="D39" s="29"/>
      <c r="E39" s="30"/>
      <c r="F39" s="30"/>
      <c r="G39" s="30"/>
      <c r="H39" s="30"/>
      <c r="I39" s="30"/>
      <c r="J39" s="26"/>
      <c r="K39" s="26"/>
      <c r="L39" s="29"/>
      <c r="M39" s="30"/>
      <c r="N39" s="30"/>
      <c r="O39" s="30"/>
      <c r="P39" s="31"/>
      <c r="Q39" s="31"/>
      <c r="R39" s="31"/>
    </row>
    <row r="40" spans="1:18" ht="12.75">
      <c r="A40" s="28"/>
      <c r="B40" s="26"/>
      <c r="C40" s="26"/>
      <c r="D40" s="32"/>
      <c r="E40" s="30"/>
      <c r="F40" s="30"/>
      <c r="G40" s="30"/>
      <c r="H40" s="30"/>
      <c r="I40" s="30"/>
      <c r="J40" s="26"/>
      <c r="K40" s="26"/>
      <c r="L40" s="32"/>
      <c r="M40" s="30"/>
      <c r="N40" s="30"/>
      <c r="O40" s="30"/>
      <c r="Q40" s="33"/>
      <c r="R40" s="33"/>
    </row>
    <row r="41" spans="1:18" ht="12.75">
      <c r="A41" s="94" t="s">
        <v>53</v>
      </c>
      <c r="B41" s="95" t="s">
        <v>18</v>
      </c>
      <c r="C41" s="95"/>
      <c r="D41" s="95"/>
      <c r="E41" s="95"/>
      <c r="F41" s="95"/>
      <c r="G41" s="95"/>
      <c r="H41" s="52"/>
      <c r="I41" s="52"/>
      <c r="J41" s="96" t="s">
        <v>19</v>
      </c>
      <c r="K41" s="96"/>
      <c r="L41" s="96"/>
      <c r="M41" s="96"/>
      <c r="N41" s="96"/>
      <c r="O41" s="96"/>
      <c r="P41" s="97" t="s">
        <v>54</v>
      </c>
      <c r="Q41" s="98"/>
      <c r="R41" s="99"/>
    </row>
    <row r="42" spans="1:18" ht="63.75">
      <c r="A42" s="94"/>
      <c r="B42" s="10" t="s">
        <v>61</v>
      </c>
      <c r="C42" s="10" t="s">
        <v>62</v>
      </c>
      <c r="D42" s="10" t="s">
        <v>57</v>
      </c>
      <c r="E42" s="10" t="s">
        <v>58</v>
      </c>
      <c r="F42" s="10" t="s">
        <v>51</v>
      </c>
      <c r="G42" s="10" t="s">
        <v>52</v>
      </c>
      <c r="H42" s="10"/>
      <c r="I42" s="10"/>
      <c r="J42" s="10" t="s">
        <v>61</v>
      </c>
      <c r="K42" s="10" t="s">
        <v>62</v>
      </c>
      <c r="L42" s="10" t="s">
        <v>57</v>
      </c>
      <c r="M42" s="10" t="s">
        <v>58</v>
      </c>
      <c r="N42" s="10" t="s">
        <v>51</v>
      </c>
      <c r="O42" s="10" t="s">
        <v>52</v>
      </c>
      <c r="P42" s="20" t="s">
        <v>50</v>
      </c>
      <c r="Q42" s="21" t="s">
        <v>51</v>
      </c>
      <c r="R42" s="21" t="s">
        <v>52</v>
      </c>
    </row>
    <row r="43" spans="1:18" ht="12.75">
      <c r="A43" s="11" t="s">
        <v>36</v>
      </c>
      <c r="B43" s="22">
        <v>719.4</v>
      </c>
      <c r="C43" s="22">
        <v>18871.2</v>
      </c>
      <c r="D43" s="24">
        <f aca="true" t="shared" si="3" ref="D43:D55">1000*B43/C43</f>
        <v>38.12158209334859</v>
      </c>
      <c r="E43" s="34">
        <v>14.150212908770186</v>
      </c>
      <c r="F43" s="24">
        <v>13.101864646472492</v>
      </c>
      <c r="G43" s="24">
        <v>15.260125416619701</v>
      </c>
      <c r="H43" s="24"/>
      <c r="I43" s="24"/>
      <c r="J43" s="22">
        <v>2230.8</v>
      </c>
      <c r="K43" s="22">
        <v>248322.4</v>
      </c>
      <c r="L43" s="23">
        <f aca="true" t="shared" si="4" ref="L43:L55">1000*J43/K43</f>
        <v>8.98348276273103</v>
      </c>
      <c r="M43" s="34">
        <v>5.602897598702833</v>
      </c>
      <c r="N43" s="24">
        <v>5.489204875085327</v>
      </c>
      <c r="O43" s="24">
        <v>5.718352339039992</v>
      </c>
      <c r="P43" s="18">
        <f aca="true" t="shared" si="5" ref="P43:P55">E43/M43</f>
        <v>2.5255169596614087</v>
      </c>
      <c r="Q43" s="18">
        <v>2.3355268290233613</v>
      </c>
      <c r="R43" s="18">
        <v>2.7309623825664073</v>
      </c>
    </row>
    <row r="44" spans="1:18" ht="12.75">
      <c r="A44" s="11" t="s">
        <v>37</v>
      </c>
      <c r="B44" s="22">
        <v>45.2</v>
      </c>
      <c r="C44" s="22">
        <v>1374.8</v>
      </c>
      <c r="D44" s="24">
        <f t="shared" si="3"/>
        <v>32.877509455920865</v>
      </c>
      <c r="E44" s="34">
        <v>9.680805283445551</v>
      </c>
      <c r="F44" s="24">
        <v>7.532964700587837</v>
      </c>
      <c r="G44" s="24">
        <v>12.250650043676936</v>
      </c>
      <c r="H44" s="24"/>
      <c r="I44" s="24"/>
      <c r="J44" s="22">
        <v>152.4</v>
      </c>
      <c r="K44" s="22">
        <v>18083.6</v>
      </c>
      <c r="L44" s="23">
        <f t="shared" si="4"/>
        <v>8.427525492711629</v>
      </c>
      <c r="M44" s="34">
        <v>5.278648222686655</v>
      </c>
      <c r="N44" s="24">
        <v>4.8745511159889405</v>
      </c>
      <c r="O44" s="24">
        <v>5.707308497685988</v>
      </c>
      <c r="P44" s="18">
        <f t="shared" si="5"/>
        <v>1.833955375514367</v>
      </c>
      <c r="Q44" s="18">
        <v>1.4305003004760484</v>
      </c>
      <c r="R44" s="18">
        <v>2.351200009016956</v>
      </c>
    </row>
    <row r="45" spans="1:18" ht="12.75">
      <c r="A45" s="11" t="s">
        <v>38</v>
      </c>
      <c r="B45" s="22">
        <v>36.8</v>
      </c>
      <c r="C45" s="22">
        <v>1319</v>
      </c>
      <c r="D45" s="24">
        <f t="shared" si="3"/>
        <v>27.899924184988627</v>
      </c>
      <c r="E45" s="34">
        <v>11.691588645430242</v>
      </c>
      <c r="F45" s="24">
        <v>9.711904834353717</v>
      </c>
      <c r="G45" s="24">
        <v>13.95618352748149</v>
      </c>
      <c r="H45" s="24"/>
      <c r="I45" s="24"/>
      <c r="J45" s="22">
        <v>87.6</v>
      </c>
      <c r="K45" s="22">
        <v>12819.4</v>
      </c>
      <c r="L45" s="23">
        <f t="shared" si="4"/>
        <v>6.833393138524424</v>
      </c>
      <c r="M45" s="34">
        <v>5.388936876114906</v>
      </c>
      <c r="N45" s="24">
        <v>4.876668426755752</v>
      </c>
      <c r="O45" s="24">
        <v>5.940383407557015</v>
      </c>
      <c r="P45" s="18">
        <f t="shared" si="5"/>
        <v>2.169553831155499</v>
      </c>
      <c r="Q45" s="18">
        <v>1.7723696171991956</v>
      </c>
      <c r="R45" s="18">
        <v>2.6557461720201054</v>
      </c>
    </row>
    <row r="46" spans="1:18" ht="12.75">
      <c r="A46" s="11" t="s">
        <v>39</v>
      </c>
      <c r="B46" s="22">
        <v>39.8</v>
      </c>
      <c r="C46" s="22">
        <v>1104.8</v>
      </c>
      <c r="D46" s="24">
        <f t="shared" si="3"/>
        <v>36.02461984069515</v>
      </c>
      <c r="E46" s="34">
        <v>11.876010026734438</v>
      </c>
      <c r="F46" s="24">
        <v>9.554235297727358</v>
      </c>
      <c r="G46" s="24">
        <v>14.591459643903605</v>
      </c>
      <c r="H46" s="24"/>
      <c r="I46" s="24"/>
      <c r="J46" s="22">
        <v>108.6</v>
      </c>
      <c r="K46" s="22">
        <v>18772.4</v>
      </c>
      <c r="L46" s="23">
        <f t="shared" si="4"/>
        <v>5.78508874730988</v>
      </c>
      <c r="M46" s="34">
        <v>4.659141578164877</v>
      </c>
      <c r="N46" s="24">
        <v>4.258426035792432</v>
      </c>
      <c r="O46" s="24">
        <v>5.087406447149959</v>
      </c>
      <c r="P46" s="18">
        <f t="shared" si="5"/>
        <v>2.5489695531879737</v>
      </c>
      <c r="Q46" s="18">
        <v>2.037144887968199</v>
      </c>
      <c r="R46" s="18">
        <v>3.189388158620127</v>
      </c>
    </row>
    <row r="47" spans="1:18" ht="12.75">
      <c r="A47" s="11" t="s">
        <v>41</v>
      </c>
      <c r="B47" s="22">
        <v>72.2</v>
      </c>
      <c r="C47" s="22">
        <v>2398.6</v>
      </c>
      <c r="D47" s="24">
        <f t="shared" si="3"/>
        <v>30.10089218710915</v>
      </c>
      <c r="E47" s="34">
        <v>12.07199005330309</v>
      </c>
      <c r="F47" s="24">
        <v>9.483175316519858</v>
      </c>
      <c r="G47" s="24">
        <v>15.149543364544298</v>
      </c>
      <c r="H47" s="24"/>
      <c r="I47" s="24"/>
      <c r="J47" s="22">
        <v>196.4</v>
      </c>
      <c r="K47" s="22">
        <v>25731.6</v>
      </c>
      <c r="L47" s="23">
        <f t="shared" si="4"/>
        <v>7.632638467876075</v>
      </c>
      <c r="M47" s="34">
        <v>5.193684969864529</v>
      </c>
      <c r="N47" s="24">
        <v>4.856492556690587</v>
      </c>
      <c r="O47" s="24">
        <v>5.54811855588868</v>
      </c>
      <c r="P47" s="18">
        <f t="shared" si="5"/>
        <v>2.324359317777022</v>
      </c>
      <c r="Q47" s="18">
        <v>1.8341866853864677</v>
      </c>
      <c r="R47" s="18">
        <v>2.945526909109861</v>
      </c>
    </row>
    <row r="48" spans="1:18" ht="12.75">
      <c r="A48" s="11" t="s">
        <v>42</v>
      </c>
      <c r="B48" s="22">
        <v>92.4</v>
      </c>
      <c r="C48" s="22">
        <v>2261.4</v>
      </c>
      <c r="D48" s="24">
        <f t="shared" si="3"/>
        <v>40.859644468028655</v>
      </c>
      <c r="E48" s="34">
        <v>12.855309337265052</v>
      </c>
      <c r="F48" s="24">
        <v>10.829421264022299</v>
      </c>
      <c r="G48" s="24">
        <v>15.150147189335113</v>
      </c>
      <c r="H48" s="24"/>
      <c r="I48" s="24"/>
      <c r="J48" s="22">
        <v>270.2</v>
      </c>
      <c r="K48" s="22">
        <v>33027.8</v>
      </c>
      <c r="L48" s="23">
        <f t="shared" si="4"/>
        <v>8.18098692616523</v>
      </c>
      <c r="M48" s="34">
        <v>4.731361109663817</v>
      </c>
      <c r="N48" s="24">
        <v>4.458910082400764</v>
      </c>
      <c r="O48" s="24">
        <v>5.016105043920614</v>
      </c>
      <c r="P48" s="18">
        <f t="shared" si="5"/>
        <v>2.717042525248823</v>
      </c>
      <c r="Q48" s="18">
        <v>2.28214783597572</v>
      </c>
      <c r="R48" s="18">
        <v>3.2348123849103008</v>
      </c>
    </row>
    <row r="49" spans="1:18" ht="12.75">
      <c r="A49" s="11" t="s">
        <v>43</v>
      </c>
      <c r="B49" s="22">
        <v>91.8</v>
      </c>
      <c r="C49" s="22">
        <v>2370.2</v>
      </c>
      <c r="D49" s="24">
        <f t="shared" si="3"/>
        <v>38.73090878406886</v>
      </c>
      <c r="E49" s="34">
        <v>10.247005435948685</v>
      </c>
      <c r="F49" s="24">
        <v>8.687676798713433</v>
      </c>
      <c r="G49" s="24">
        <v>12.005414500674602</v>
      </c>
      <c r="H49" s="24"/>
      <c r="I49" s="24"/>
      <c r="J49" s="22">
        <v>288.8</v>
      </c>
      <c r="K49" s="22">
        <v>24317.6</v>
      </c>
      <c r="L49" s="23">
        <f t="shared" si="4"/>
        <v>11.876171990656973</v>
      </c>
      <c r="M49" s="34">
        <v>5.069832141721224</v>
      </c>
      <c r="N49" s="24">
        <v>4.768342097497679</v>
      </c>
      <c r="O49" s="24">
        <v>5.3853886649626395</v>
      </c>
      <c r="P49" s="18">
        <f t="shared" si="5"/>
        <v>2.0211725259349107</v>
      </c>
      <c r="Q49" s="18">
        <v>1.7059364795498821</v>
      </c>
      <c r="R49" s="18">
        <v>2.394660310372158</v>
      </c>
    </row>
    <row r="50" spans="1:18" ht="12.75">
      <c r="A50" s="11" t="s">
        <v>44</v>
      </c>
      <c r="B50" s="22">
        <v>67.4</v>
      </c>
      <c r="C50" s="22">
        <v>1635</v>
      </c>
      <c r="D50" s="24">
        <f t="shared" si="3"/>
        <v>41.223241590214066</v>
      </c>
      <c r="E50" s="34">
        <v>13.632935558750344</v>
      </c>
      <c r="F50" s="24">
        <v>11.219940054678613</v>
      </c>
      <c r="G50" s="24">
        <v>16.411076538001566</v>
      </c>
      <c r="H50" s="24"/>
      <c r="I50" s="24"/>
      <c r="J50" s="22">
        <v>163.6</v>
      </c>
      <c r="K50" s="22">
        <v>14413.4</v>
      </c>
      <c r="L50" s="23">
        <f t="shared" si="4"/>
        <v>11.35054879487144</v>
      </c>
      <c r="M50" s="34">
        <v>5.33930910337779</v>
      </c>
      <c r="N50" s="24">
        <v>4.91768152914386</v>
      </c>
      <c r="O50" s="24">
        <v>5.787418579696631</v>
      </c>
      <c r="P50" s="18">
        <f t="shared" si="5"/>
        <v>2.5533145384158007</v>
      </c>
      <c r="Q50" s="18">
        <v>2.08553098604267</v>
      </c>
      <c r="R50" s="18">
        <v>3.1260217065660543</v>
      </c>
    </row>
    <row r="51" spans="1:18" ht="12.75">
      <c r="A51" s="11" t="s">
        <v>45</v>
      </c>
      <c r="B51" s="22">
        <v>26.4</v>
      </c>
      <c r="C51" s="22">
        <v>974.8</v>
      </c>
      <c r="D51" s="24">
        <f t="shared" si="3"/>
        <v>27.08247845711941</v>
      </c>
      <c r="E51" s="34">
        <v>14.61001662309089</v>
      </c>
      <c r="F51" s="24">
        <v>11.106031341094734</v>
      </c>
      <c r="G51" s="24">
        <v>18.86909560025829</v>
      </c>
      <c r="H51" s="24"/>
      <c r="I51" s="24"/>
      <c r="J51" s="22">
        <v>49.8</v>
      </c>
      <c r="K51" s="22">
        <v>7335</v>
      </c>
      <c r="L51" s="23">
        <f t="shared" si="4"/>
        <v>6.789366053169734</v>
      </c>
      <c r="M51" s="34">
        <v>7.205879526266186</v>
      </c>
      <c r="N51" s="24">
        <v>6.2951791363553005</v>
      </c>
      <c r="O51" s="24">
        <v>8.211309994724688</v>
      </c>
      <c r="P51" s="18">
        <f t="shared" si="5"/>
        <v>2.0275133062988147</v>
      </c>
      <c r="Q51" s="18">
        <v>1.520499778694023</v>
      </c>
      <c r="R51" s="18">
        <v>2.7035914538242016</v>
      </c>
    </row>
    <row r="52" spans="1:18" ht="12.75">
      <c r="A52" s="11" t="s">
        <v>46</v>
      </c>
      <c r="B52" s="22">
        <v>34.4</v>
      </c>
      <c r="C52" s="22">
        <v>1912.8</v>
      </c>
      <c r="D52" s="24">
        <f t="shared" si="3"/>
        <v>17.984107068172314</v>
      </c>
      <c r="E52" s="34">
        <v>14.5672088078747</v>
      </c>
      <c r="F52" s="24">
        <v>12.285120004044538</v>
      </c>
      <c r="G52" s="24">
        <v>17.150255640967693</v>
      </c>
      <c r="H52" s="24"/>
      <c r="I52" s="24"/>
      <c r="J52" s="22">
        <v>35.2</v>
      </c>
      <c r="K52" s="22">
        <v>11283.6</v>
      </c>
      <c r="L52" s="23">
        <f t="shared" si="4"/>
        <v>3.1195717678755006</v>
      </c>
      <c r="M52" s="34">
        <v>7.415179969824753</v>
      </c>
      <c r="N52" s="24">
        <v>6.211569099944194</v>
      </c>
      <c r="O52" s="24">
        <v>8.783959038453586</v>
      </c>
      <c r="P52" s="18">
        <f t="shared" si="5"/>
        <v>1.9645118347975814</v>
      </c>
      <c r="Q52" s="18">
        <v>1.5524719466818524</v>
      </c>
      <c r="R52" s="18">
        <v>2.4859107807444625</v>
      </c>
    </row>
    <row r="53" spans="1:18" ht="12.75">
      <c r="A53" s="16" t="s">
        <v>47</v>
      </c>
      <c r="B53" s="22">
        <v>1225.8</v>
      </c>
      <c r="C53" s="22">
        <v>34223</v>
      </c>
      <c r="D53" s="24">
        <f t="shared" si="3"/>
        <v>35.81801712298746</v>
      </c>
      <c r="E53" s="34">
        <v>13.197907679952948</v>
      </c>
      <c r="F53" s="24">
        <v>12.541906104103624</v>
      </c>
      <c r="G53" s="24">
        <v>13.87931610871908</v>
      </c>
      <c r="H53" s="24"/>
      <c r="I53" s="24"/>
      <c r="J53" s="22">
        <v>3583.4</v>
      </c>
      <c r="K53" s="22">
        <v>414107</v>
      </c>
      <c r="L53" s="23">
        <f t="shared" si="4"/>
        <v>8.653319069709037</v>
      </c>
      <c r="M53" s="34">
        <v>5.431697340383619</v>
      </c>
      <c r="N53" s="24">
        <v>5.34512556219664</v>
      </c>
      <c r="O53" s="24">
        <v>5.519319869308218</v>
      </c>
      <c r="P53" s="18">
        <f t="shared" si="5"/>
        <v>2.4297943815516114</v>
      </c>
      <c r="Q53" s="18">
        <v>2.3047956045429387</v>
      </c>
      <c r="R53" s="18">
        <v>2.561572368926212</v>
      </c>
    </row>
    <row r="54" spans="1:18" ht="12.75">
      <c r="A54" s="25" t="s">
        <v>59</v>
      </c>
      <c r="B54" s="26">
        <v>88.8</v>
      </c>
      <c r="C54" s="26">
        <v>4126.8</v>
      </c>
      <c r="D54" s="23">
        <f t="shared" si="3"/>
        <v>21.51788310555394</v>
      </c>
      <c r="E54" s="35">
        <v>17.564434284819882</v>
      </c>
      <c r="F54" s="24">
        <v>15.77936388925618</v>
      </c>
      <c r="G54" s="24">
        <v>19.496153127598053</v>
      </c>
      <c r="H54" s="24"/>
      <c r="I54" s="24"/>
      <c r="J54" s="22">
        <v>77.4</v>
      </c>
      <c r="K54" s="22">
        <v>16571.2</v>
      </c>
      <c r="L54" s="23">
        <f t="shared" si="4"/>
        <v>4.670754079366612</v>
      </c>
      <c r="M54" s="24">
        <v>10.37498153808516</v>
      </c>
      <c r="N54" s="24">
        <v>9.147964456948783</v>
      </c>
      <c r="O54" s="24">
        <v>11.720727126702704</v>
      </c>
      <c r="P54" s="18">
        <f t="shared" si="5"/>
        <v>1.6929605339868035</v>
      </c>
      <c r="Q54" s="18">
        <v>1.441904311839713</v>
      </c>
      <c r="R54" s="18">
        <v>1.9877292453477935</v>
      </c>
    </row>
    <row r="55" spans="1:18" ht="12.75">
      <c r="A55" s="25" t="s">
        <v>60</v>
      </c>
      <c r="B55" s="36">
        <v>1137</v>
      </c>
      <c r="C55" s="26">
        <v>30095.8</v>
      </c>
      <c r="D55" s="23">
        <f t="shared" si="3"/>
        <v>37.77935791705155</v>
      </c>
      <c r="E55" s="35">
        <v>12.790386779481908</v>
      </c>
      <c r="F55" s="24">
        <v>12.034835147324321</v>
      </c>
      <c r="G55" s="24">
        <v>13.580945662521348</v>
      </c>
      <c r="H55" s="24"/>
      <c r="I55" s="24"/>
      <c r="J55" s="22">
        <v>3506</v>
      </c>
      <c r="K55" s="22">
        <v>397535.6</v>
      </c>
      <c r="L55" s="23">
        <f t="shared" si="4"/>
        <v>8.819335928656454</v>
      </c>
      <c r="M55" s="24">
        <v>5.323432117999538</v>
      </c>
      <c r="N55" s="24">
        <v>5.237446694387777</v>
      </c>
      <c r="O55" s="24">
        <v>5.4104753405121935</v>
      </c>
      <c r="P55" s="18">
        <f t="shared" si="5"/>
        <v>2.40265800257604</v>
      </c>
      <c r="Q55" s="18">
        <v>2.2579517706094063</v>
      </c>
      <c r="R55" s="18">
        <v>2.556638079025335</v>
      </c>
    </row>
    <row r="56" spans="1:18" ht="12.75">
      <c r="A56" s="28"/>
      <c r="B56" s="26"/>
      <c r="C56" s="26"/>
      <c r="D56" s="30"/>
      <c r="E56" s="37"/>
      <c r="F56" s="30"/>
      <c r="G56" s="30"/>
      <c r="H56" s="30"/>
      <c r="I56" s="30"/>
      <c r="J56" s="26"/>
      <c r="K56" s="26"/>
      <c r="L56" s="29"/>
      <c r="M56" s="37"/>
      <c r="N56" s="30"/>
      <c r="O56" s="30"/>
      <c r="P56" s="31"/>
      <c r="Q56" s="31"/>
      <c r="R56" s="31"/>
    </row>
  </sheetData>
  <sheetProtection/>
  <mergeCells count="8">
    <mergeCell ref="A24:A25"/>
    <mergeCell ref="B24:G24"/>
    <mergeCell ref="J24:O24"/>
    <mergeCell ref="P24:R24"/>
    <mergeCell ref="A41:A42"/>
    <mergeCell ref="B41:G41"/>
    <mergeCell ref="J41:O41"/>
    <mergeCell ref="P41:R41"/>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A1"/>
  <sheetViews>
    <sheetView zoomScalePageLayoutView="0" workbookViewId="0" topLeftCell="A7">
      <selection activeCell="L35" sqref="L35"/>
    </sheetView>
  </sheetViews>
  <sheetFormatPr defaultColWidth="9.140625" defaultRowHeight="12.75"/>
  <sheetData/>
  <sheetProtection/>
  <printOptions/>
  <pageMargins left="0.75" right="0.75" top="1" bottom="1" header="0.5" footer="0.5"/>
  <pageSetup orientation="portrait" paperSize="9"/>
  <drawing r:id="rId1"/>
</worksheet>
</file>

<file path=xl/worksheets/sheet22.xml><?xml version="1.0" encoding="utf-8"?>
<worksheet xmlns="http://schemas.openxmlformats.org/spreadsheetml/2006/main" xmlns:r="http://schemas.openxmlformats.org/officeDocument/2006/relationships">
  <dimension ref="A1:R57"/>
  <sheetViews>
    <sheetView zoomScalePageLayoutView="0" workbookViewId="0" topLeftCell="A1">
      <selection activeCell="I17" sqref="I17"/>
    </sheetView>
  </sheetViews>
  <sheetFormatPr defaultColWidth="9.140625" defaultRowHeight="12.75"/>
  <cols>
    <col min="1" max="1" width="20.28125" style="0" customWidth="1"/>
    <col min="2" max="2" width="18.421875" style="0" customWidth="1"/>
    <col min="3" max="3" width="12.8515625" style="0" customWidth="1"/>
    <col min="8" max="9" width="5.00390625" style="0" customWidth="1"/>
    <col min="11" max="11" width="10.7109375" style="0" customWidth="1"/>
    <col min="16" max="17" width="10.140625" style="0" customWidth="1"/>
    <col min="18" max="18" width="11.140625" style="0" customWidth="1"/>
  </cols>
  <sheetData>
    <row r="1" s="63" customFormat="1" ht="15.75">
      <c r="A1" s="63" t="s">
        <v>138</v>
      </c>
    </row>
    <row r="3" ht="12.75">
      <c r="A3" s="4" t="s">
        <v>139</v>
      </c>
    </row>
    <row r="6" ht="12.75">
      <c r="B6" s="4" t="s">
        <v>101</v>
      </c>
    </row>
    <row r="7" spans="1:2" ht="12.75">
      <c r="A7" s="4" t="s">
        <v>47</v>
      </c>
      <c r="B7" s="49">
        <v>2.4</v>
      </c>
    </row>
    <row r="8" spans="1:2" ht="12.75">
      <c r="A8" s="4" t="s">
        <v>96</v>
      </c>
      <c r="B8" s="49">
        <v>1.7</v>
      </c>
    </row>
    <row r="9" spans="1:2" ht="12.75">
      <c r="A9" s="4" t="s">
        <v>140</v>
      </c>
      <c r="B9" s="49">
        <v>2.4</v>
      </c>
    </row>
    <row r="10" spans="1:2" ht="12.75">
      <c r="A10" s="4" t="s">
        <v>36</v>
      </c>
      <c r="B10" s="49">
        <v>2.5</v>
      </c>
    </row>
    <row r="11" spans="1:2" ht="12.75">
      <c r="A11" s="4" t="s">
        <v>37</v>
      </c>
      <c r="B11" s="49">
        <v>1.8</v>
      </c>
    </row>
    <row r="12" spans="1:2" ht="12.75">
      <c r="A12" s="4" t="s">
        <v>38</v>
      </c>
      <c r="B12" s="49">
        <v>2.2</v>
      </c>
    </row>
    <row r="13" spans="1:2" ht="12.75">
      <c r="A13" s="4" t="s">
        <v>39</v>
      </c>
      <c r="B13" s="49">
        <v>2.5</v>
      </c>
    </row>
    <row r="14" spans="1:2" ht="12.75">
      <c r="A14" s="4" t="s">
        <v>41</v>
      </c>
      <c r="B14" s="49">
        <v>2.3</v>
      </c>
    </row>
    <row r="15" spans="1:2" ht="12.75">
      <c r="A15" s="4" t="s">
        <v>42</v>
      </c>
      <c r="B15" s="49">
        <v>2.7</v>
      </c>
    </row>
    <row r="16" spans="1:2" ht="12.75">
      <c r="A16" s="4" t="s">
        <v>43</v>
      </c>
      <c r="B16" s="49">
        <v>2</v>
      </c>
    </row>
    <row r="17" spans="1:2" ht="12.75">
      <c r="A17" s="4" t="s">
        <v>44</v>
      </c>
      <c r="B17" s="49">
        <v>2.6</v>
      </c>
    </row>
    <row r="18" spans="1:2" ht="12.75">
      <c r="A18" s="4" t="s">
        <v>45</v>
      </c>
      <c r="B18" s="49">
        <v>2</v>
      </c>
    </row>
    <row r="19" spans="1:2" ht="12.75">
      <c r="A19" s="4" t="s">
        <v>46</v>
      </c>
      <c r="B19" s="49">
        <v>2</v>
      </c>
    </row>
    <row r="23" ht="15.75">
      <c r="A23" s="63" t="s">
        <v>142</v>
      </c>
    </row>
    <row r="25" spans="1:18" ht="12.75">
      <c r="A25" s="94" t="s">
        <v>53</v>
      </c>
      <c r="B25" s="95" t="s">
        <v>18</v>
      </c>
      <c r="C25" s="95"/>
      <c r="D25" s="95"/>
      <c r="E25" s="95"/>
      <c r="F25" s="95"/>
      <c r="G25" s="95"/>
      <c r="H25" s="52"/>
      <c r="I25" s="52"/>
      <c r="J25" s="96" t="s">
        <v>19</v>
      </c>
      <c r="K25" s="96"/>
      <c r="L25" s="96"/>
      <c r="M25" s="96"/>
      <c r="N25" s="96"/>
      <c r="O25" s="96"/>
      <c r="P25" s="97" t="s">
        <v>54</v>
      </c>
      <c r="Q25" s="98"/>
      <c r="R25" s="99"/>
    </row>
    <row r="26" spans="1:18" ht="63.75">
      <c r="A26" s="94"/>
      <c r="B26" s="10" t="s">
        <v>55</v>
      </c>
      <c r="C26" s="10" t="s">
        <v>56</v>
      </c>
      <c r="D26" s="10" t="s">
        <v>57</v>
      </c>
      <c r="E26" s="10" t="s">
        <v>58</v>
      </c>
      <c r="F26" s="10" t="s">
        <v>51</v>
      </c>
      <c r="G26" s="10" t="s">
        <v>52</v>
      </c>
      <c r="H26" s="10"/>
      <c r="I26" s="10"/>
      <c r="J26" s="10" t="s">
        <v>55</v>
      </c>
      <c r="K26" s="10" t="s">
        <v>56</v>
      </c>
      <c r="L26" s="10" t="s">
        <v>57</v>
      </c>
      <c r="M26" s="10" t="s">
        <v>58</v>
      </c>
      <c r="N26" s="10" t="s">
        <v>51</v>
      </c>
      <c r="O26" s="10" t="s">
        <v>52</v>
      </c>
      <c r="P26" s="20" t="s">
        <v>50</v>
      </c>
      <c r="Q26" s="21" t="s">
        <v>51</v>
      </c>
      <c r="R26" s="21" t="s">
        <v>52</v>
      </c>
    </row>
    <row r="27" spans="1:18" ht="12.75">
      <c r="A27" s="11" t="s">
        <v>36</v>
      </c>
      <c r="B27" s="22">
        <v>729</v>
      </c>
      <c r="C27" s="22">
        <v>18787.6</v>
      </c>
      <c r="D27" s="23">
        <f aca="true" t="shared" si="0" ref="D27:D39">1000*B27/C27</f>
        <v>38.80218867763845</v>
      </c>
      <c r="E27" s="24">
        <v>17.11153691041335</v>
      </c>
      <c r="F27" s="24">
        <v>16.100626876422492</v>
      </c>
      <c r="G27" s="24">
        <v>18.169290640406153</v>
      </c>
      <c r="H27" s="24"/>
      <c r="I27" s="24"/>
      <c r="J27" s="22">
        <v>1917.8</v>
      </c>
      <c r="K27" s="22">
        <v>228317</v>
      </c>
      <c r="L27" s="23">
        <f aca="true" t="shared" si="1" ref="L27:L39">1000*J27/K27</f>
        <v>8.3997249438281</v>
      </c>
      <c r="M27" s="24">
        <v>8.50632859664084</v>
      </c>
      <c r="N27" s="24">
        <v>8.334486763932453</v>
      </c>
      <c r="O27" s="24">
        <v>8.680821654282209</v>
      </c>
      <c r="P27" s="18">
        <f aca="true" t="shared" si="2" ref="P27:P39">E27/M27</f>
        <v>2.0116242531673088</v>
      </c>
      <c r="Q27" s="18">
        <v>1.8882102580902997</v>
      </c>
      <c r="R27" s="18">
        <v>2.1431046243883984</v>
      </c>
    </row>
    <row r="28" spans="1:18" ht="12.75">
      <c r="A28" s="11" t="s">
        <v>37</v>
      </c>
      <c r="B28" s="22">
        <v>53.4</v>
      </c>
      <c r="C28" s="22">
        <v>1464.6</v>
      </c>
      <c r="D28" s="23">
        <f t="shared" si="0"/>
        <v>36.46046702171242</v>
      </c>
      <c r="E28" s="24">
        <v>12.307983803886554</v>
      </c>
      <c r="F28" s="24">
        <v>10.580707431663866</v>
      </c>
      <c r="G28" s="24">
        <v>14.236838100231253</v>
      </c>
      <c r="H28" s="24"/>
      <c r="I28" s="24"/>
      <c r="J28" s="22">
        <v>138.8</v>
      </c>
      <c r="K28" s="22">
        <v>15903.4</v>
      </c>
      <c r="L28" s="23">
        <f t="shared" si="1"/>
        <v>8.727693449199542</v>
      </c>
      <c r="M28" s="24">
        <v>8.551509752261486</v>
      </c>
      <c r="N28" s="24">
        <v>7.915170480723241</v>
      </c>
      <c r="O28" s="24">
        <v>9.225390781963448</v>
      </c>
      <c r="P28" s="18">
        <f t="shared" si="2"/>
        <v>1.4392761232169151</v>
      </c>
      <c r="Q28" s="18">
        <v>1.2213301504653666</v>
      </c>
      <c r="R28" s="18">
        <v>1.6961144847468126</v>
      </c>
    </row>
    <row r="29" spans="1:18" ht="12.75">
      <c r="A29" s="11" t="s">
        <v>38</v>
      </c>
      <c r="B29" s="22">
        <v>42.6</v>
      </c>
      <c r="C29" s="22">
        <v>1358.6</v>
      </c>
      <c r="D29" s="23">
        <f t="shared" si="0"/>
        <v>31.355807448844402</v>
      </c>
      <c r="E29" s="24">
        <v>16.861452201726518</v>
      </c>
      <c r="F29" s="24">
        <v>12.858023222210845</v>
      </c>
      <c r="G29" s="24">
        <v>21.7172878372063</v>
      </c>
      <c r="H29" s="24"/>
      <c r="I29" s="24"/>
      <c r="J29" s="22">
        <v>112.2</v>
      </c>
      <c r="K29" s="22">
        <v>13271.4</v>
      </c>
      <c r="L29" s="23">
        <f t="shared" si="1"/>
        <v>8.454270084542701</v>
      </c>
      <c r="M29" s="24">
        <v>8.18336240637524</v>
      </c>
      <c r="N29" s="24">
        <v>7.511296147691304</v>
      </c>
      <c r="O29" s="24">
        <v>8.89942740149073</v>
      </c>
      <c r="P29" s="18">
        <f t="shared" si="2"/>
        <v>2.060455270634308</v>
      </c>
      <c r="Q29" s="18">
        <v>1.5773928728399094</v>
      </c>
      <c r="R29" s="18">
        <v>2.6914511884672216</v>
      </c>
    </row>
    <row r="30" spans="1:18" ht="12.75">
      <c r="A30" s="11" t="s">
        <v>39</v>
      </c>
      <c r="B30" s="22">
        <v>41.4</v>
      </c>
      <c r="C30" s="22">
        <v>1262.2</v>
      </c>
      <c r="D30" s="23">
        <f t="shared" si="0"/>
        <v>32.79987323720488</v>
      </c>
      <c r="E30" s="24">
        <v>11.002913926919392</v>
      </c>
      <c r="F30" s="24">
        <v>9.475809964308889</v>
      </c>
      <c r="G30" s="24">
        <v>12.70606795003501</v>
      </c>
      <c r="H30" s="24"/>
      <c r="I30" s="24"/>
      <c r="J30" s="22">
        <v>120</v>
      </c>
      <c r="K30" s="22">
        <v>18944.2</v>
      </c>
      <c r="L30" s="23">
        <f t="shared" si="1"/>
        <v>6.334392584537747</v>
      </c>
      <c r="M30" s="24">
        <v>7.0662094473454236</v>
      </c>
      <c r="N30" s="24">
        <v>6.507248298838528</v>
      </c>
      <c r="O30" s="24">
        <v>7.6603424251680465</v>
      </c>
      <c r="P30" s="18">
        <f t="shared" si="2"/>
        <v>1.5571168685146854</v>
      </c>
      <c r="Q30" s="18">
        <v>1.32019919333851</v>
      </c>
      <c r="R30" s="18">
        <v>1.8365508435750795</v>
      </c>
    </row>
    <row r="31" spans="1:18" ht="12.75">
      <c r="A31" s="11" t="s">
        <v>41</v>
      </c>
      <c r="B31" s="22">
        <v>95.2</v>
      </c>
      <c r="C31" s="22">
        <v>2626.6</v>
      </c>
      <c r="D31" s="23">
        <f t="shared" si="0"/>
        <v>36.244574735399375</v>
      </c>
      <c r="E31" s="24">
        <v>16.812000514525067</v>
      </c>
      <c r="F31" s="24">
        <v>13.841447983728226</v>
      </c>
      <c r="G31" s="24">
        <v>20.231190542895515</v>
      </c>
      <c r="H31" s="24"/>
      <c r="I31" s="24"/>
      <c r="J31" s="22">
        <v>236.8</v>
      </c>
      <c r="K31" s="22">
        <v>25604.6</v>
      </c>
      <c r="L31" s="23">
        <f t="shared" si="1"/>
        <v>9.248338189231623</v>
      </c>
      <c r="M31" s="24">
        <v>8.316631659390655</v>
      </c>
      <c r="N31" s="24">
        <v>7.843930597550767</v>
      </c>
      <c r="O31" s="24">
        <v>8.810373617267743</v>
      </c>
      <c r="P31" s="18">
        <f t="shared" si="2"/>
        <v>2.021491536846163</v>
      </c>
      <c r="Q31" s="18">
        <v>1.6649138086033848</v>
      </c>
      <c r="R31" s="18">
        <v>2.4544381891868423</v>
      </c>
    </row>
    <row r="32" spans="1:18" ht="12.75">
      <c r="A32" s="11" t="s">
        <v>42</v>
      </c>
      <c r="B32" s="22">
        <v>101.6</v>
      </c>
      <c r="C32" s="22">
        <v>2479.8</v>
      </c>
      <c r="D32" s="23">
        <f t="shared" si="0"/>
        <v>40.971046052100974</v>
      </c>
      <c r="E32" s="24">
        <v>14.445878713305216</v>
      </c>
      <c r="F32" s="24">
        <v>12.845500769144005</v>
      </c>
      <c r="G32" s="24">
        <v>16.190526843686953</v>
      </c>
      <c r="H32" s="24"/>
      <c r="I32" s="24"/>
      <c r="J32" s="22">
        <v>287.2</v>
      </c>
      <c r="K32" s="22">
        <v>32294.8</v>
      </c>
      <c r="L32" s="23">
        <f t="shared" si="1"/>
        <v>8.89307256895847</v>
      </c>
      <c r="M32" s="24">
        <v>7.782391779163127</v>
      </c>
      <c r="N32" s="24">
        <v>7.37563663244299</v>
      </c>
      <c r="O32" s="24">
        <v>8.205743329427383</v>
      </c>
      <c r="P32" s="18">
        <f t="shared" si="2"/>
        <v>1.8562260964531705</v>
      </c>
      <c r="Q32" s="18">
        <v>1.6369308174902537</v>
      </c>
      <c r="R32" s="18">
        <v>2.104899782164612</v>
      </c>
    </row>
    <row r="33" spans="1:18" ht="12.75">
      <c r="A33" s="11" t="s">
        <v>43</v>
      </c>
      <c r="B33" s="22">
        <v>110.2</v>
      </c>
      <c r="C33" s="22">
        <v>2461.4</v>
      </c>
      <c r="D33" s="23">
        <f t="shared" si="0"/>
        <v>44.77126838384659</v>
      </c>
      <c r="E33" s="24">
        <v>19.860992228451686</v>
      </c>
      <c r="F33" s="24">
        <v>15.362658943042485</v>
      </c>
      <c r="G33" s="24">
        <v>25.264929647845694</v>
      </c>
      <c r="H33" s="24"/>
      <c r="I33" s="24"/>
      <c r="J33" s="22">
        <v>283.6</v>
      </c>
      <c r="K33" s="22">
        <v>23457.6</v>
      </c>
      <c r="L33" s="23">
        <f t="shared" si="1"/>
        <v>12.089898369824706</v>
      </c>
      <c r="M33" s="24">
        <v>7.989694120673169</v>
      </c>
      <c r="N33" s="24">
        <v>7.556775301489612</v>
      </c>
      <c r="O33" s="24">
        <v>8.440949642031214</v>
      </c>
      <c r="P33" s="18">
        <f t="shared" si="2"/>
        <v>2.485826356864123</v>
      </c>
      <c r="Q33" s="18">
        <v>1.9411813633916235</v>
      </c>
      <c r="R33" s="18">
        <v>3.1832845673337067</v>
      </c>
    </row>
    <row r="34" spans="1:18" ht="12.75">
      <c r="A34" s="11" t="s">
        <v>44</v>
      </c>
      <c r="B34" s="22">
        <v>69.8</v>
      </c>
      <c r="C34" s="22">
        <v>1683.2</v>
      </c>
      <c r="D34" s="23">
        <f t="shared" si="0"/>
        <v>41.46863117870722</v>
      </c>
      <c r="E34" s="24">
        <v>16.94040695715198</v>
      </c>
      <c r="F34" s="24">
        <v>13.022646917877026</v>
      </c>
      <c r="G34" s="24">
        <v>21.66662987457994</v>
      </c>
      <c r="H34" s="24"/>
      <c r="I34" s="24"/>
      <c r="J34" s="22">
        <v>185.6</v>
      </c>
      <c r="K34" s="22">
        <v>14002.6</v>
      </c>
      <c r="L34" s="23">
        <f t="shared" si="1"/>
        <v>13.254681273477782</v>
      </c>
      <c r="M34" s="24">
        <v>8.777902993351217</v>
      </c>
      <c r="N34" s="24">
        <v>8.193478347170256</v>
      </c>
      <c r="O34" s="24">
        <v>9.393007705921633</v>
      </c>
      <c r="P34" s="18">
        <f t="shared" si="2"/>
        <v>1.9298922498896847</v>
      </c>
      <c r="Q34" s="18">
        <v>1.4944405814232455</v>
      </c>
      <c r="R34" s="18">
        <v>2.49222628352157</v>
      </c>
    </row>
    <row r="35" spans="1:18" ht="12.75">
      <c r="A35" s="11" t="s">
        <v>45</v>
      </c>
      <c r="B35" s="22">
        <v>27.2</v>
      </c>
      <c r="C35" s="22">
        <v>776.8</v>
      </c>
      <c r="D35" s="23">
        <f t="shared" si="0"/>
        <v>35.01544799176107</v>
      </c>
      <c r="E35" s="24">
        <v>20.25866320710354</v>
      </c>
      <c r="F35" s="24">
        <v>16.595222332921136</v>
      </c>
      <c r="G35" s="24">
        <v>24.490161092093153</v>
      </c>
      <c r="H35" s="24"/>
      <c r="I35" s="24"/>
      <c r="J35" s="22">
        <v>54.4</v>
      </c>
      <c r="K35" s="22">
        <v>7713</v>
      </c>
      <c r="L35" s="23">
        <f t="shared" si="1"/>
        <v>7.053027356411254</v>
      </c>
      <c r="M35" s="24">
        <v>9.729177854984652</v>
      </c>
      <c r="N35" s="24">
        <v>8.568878362177747</v>
      </c>
      <c r="O35" s="24">
        <v>11.002774813323693</v>
      </c>
      <c r="P35" s="18">
        <f t="shared" si="2"/>
        <v>2.0822584918338407</v>
      </c>
      <c r="Q35" s="18">
        <v>1.6606414703927586</v>
      </c>
      <c r="R35" s="18">
        <v>2.6109190358763468</v>
      </c>
    </row>
    <row r="36" spans="1:18" ht="12.75">
      <c r="A36" s="11" t="s">
        <v>46</v>
      </c>
      <c r="B36" s="22">
        <v>43.8</v>
      </c>
      <c r="C36" s="22">
        <v>1434.6</v>
      </c>
      <c r="D36" s="23">
        <f t="shared" si="0"/>
        <v>30.53115851108323</v>
      </c>
      <c r="E36" s="24">
        <v>25.267878682093066</v>
      </c>
      <c r="F36" s="24">
        <v>21.19007055058109</v>
      </c>
      <c r="G36" s="24">
        <v>29.901659197979562</v>
      </c>
      <c r="H36" s="24"/>
      <c r="I36" s="24"/>
      <c r="J36" s="22">
        <v>66.8</v>
      </c>
      <c r="K36" s="22">
        <v>12556.6</v>
      </c>
      <c r="L36" s="23">
        <f t="shared" si="1"/>
        <v>5.319911440995174</v>
      </c>
      <c r="M36" s="24">
        <v>11.18429672287536</v>
      </c>
      <c r="N36" s="24">
        <v>9.767160194399349</v>
      </c>
      <c r="O36" s="24">
        <v>12.749256336198679</v>
      </c>
      <c r="P36" s="18">
        <f t="shared" si="2"/>
        <v>2.2592282114987534</v>
      </c>
      <c r="Q36" s="18">
        <v>1.8250513019078356</v>
      </c>
      <c r="R36" s="18">
        <v>2.7966951429235003</v>
      </c>
    </row>
    <row r="37" spans="1:18" ht="12.75">
      <c r="A37" s="16" t="s">
        <v>47</v>
      </c>
      <c r="B37" s="22">
        <v>1314.2</v>
      </c>
      <c r="C37" s="22">
        <f>SUM(C27:C36)</f>
        <v>34335.399999999994</v>
      </c>
      <c r="D37" s="23">
        <f t="shared" si="0"/>
        <v>38.2753659488458</v>
      </c>
      <c r="E37" s="24">
        <v>16.876003123277357</v>
      </c>
      <c r="F37" s="24">
        <v>16.11484972370257</v>
      </c>
      <c r="G37" s="24">
        <v>17.66382346962214</v>
      </c>
      <c r="H37" s="24"/>
      <c r="I37" s="24"/>
      <c r="J37" s="22">
        <v>3403.4</v>
      </c>
      <c r="K37" s="22">
        <f>SUM(K27:K36)</f>
        <v>392065.1999999999</v>
      </c>
      <c r="L37" s="23">
        <f t="shared" si="1"/>
        <v>8.680699026590478</v>
      </c>
      <c r="M37" s="24">
        <v>8.383318269484342</v>
      </c>
      <c r="N37" s="24">
        <v>8.256125436209327</v>
      </c>
      <c r="O37" s="24">
        <v>8.511979920763343</v>
      </c>
      <c r="P37" s="18">
        <f t="shared" si="2"/>
        <v>2.013045739263744</v>
      </c>
      <c r="Q37" s="18">
        <v>1.918523851629924</v>
      </c>
      <c r="R37" s="18">
        <v>2.1122245339431918</v>
      </c>
    </row>
    <row r="38" spans="1:18" ht="12.75">
      <c r="A38" s="25" t="s">
        <v>59</v>
      </c>
      <c r="B38" s="26">
        <v>88.6</v>
      </c>
      <c r="C38" s="26">
        <v>3071.2</v>
      </c>
      <c r="D38" s="23">
        <f t="shared" si="0"/>
        <v>28.848658504818964</v>
      </c>
      <c r="E38" s="27">
        <v>25.003676136208906</v>
      </c>
      <c r="F38" s="24">
        <v>22.157154365970783</v>
      </c>
      <c r="G38" s="24">
        <v>28.11447905765301</v>
      </c>
      <c r="H38" s="24"/>
      <c r="I38" s="24"/>
      <c r="J38" s="22">
        <v>114.8</v>
      </c>
      <c r="K38" s="22">
        <v>16840.2</v>
      </c>
      <c r="L38" s="23">
        <f t="shared" si="1"/>
        <v>6.81702117552048</v>
      </c>
      <c r="M38" s="24">
        <v>13.733146998766852</v>
      </c>
      <c r="N38" s="24">
        <v>12.420544233279205</v>
      </c>
      <c r="O38" s="24">
        <v>15.146723729057783</v>
      </c>
      <c r="P38" s="18">
        <f t="shared" si="2"/>
        <v>1.8206807324245546</v>
      </c>
      <c r="Q38" s="18">
        <v>1.562682190631618</v>
      </c>
      <c r="R38" s="18">
        <v>2.121274785938514</v>
      </c>
    </row>
    <row r="39" spans="1:18" ht="12.75">
      <c r="A39" s="25" t="s">
        <v>60</v>
      </c>
      <c r="B39" s="26">
        <v>1225.6</v>
      </c>
      <c r="C39" s="26">
        <v>31264.2</v>
      </c>
      <c r="D39" s="23">
        <f t="shared" si="0"/>
        <v>39.20138688979728</v>
      </c>
      <c r="E39" s="27">
        <v>13.733146998766852</v>
      </c>
      <c r="F39" s="24">
        <v>15.318222402281826</v>
      </c>
      <c r="G39" s="24">
        <v>16.934510421370152</v>
      </c>
      <c r="H39" s="24"/>
      <c r="I39" s="24"/>
      <c r="J39" s="22">
        <v>3288.4</v>
      </c>
      <c r="K39" s="22">
        <v>375225</v>
      </c>
      <c r="L39" s="23">
        <f t="shared" si="1"/>
        <v>8.763808381637684</v>
      </c>
      <c r="M39" s="24">
        <v>8.224062050907119</v>
      </c>
      <c r="N39" s="24">
        <v>8.097066009827872</v>
      </c>
      <c r="O39" s="24">
        <v>8.352550994723021</v>
      </c>
      <c r="P39" s="18">
        <f t="shared" si="2"/>
        <v>1.6698739520395616</v>
      </c>
      <c r="Q39" s="18">
        <v>1.5702594684656022</v>
      </c>
      <c r="R39" s="18">
        <v>1.7748250892583355</v>
      </c>
    </row>
    <row r="40" spans="1:18" ht="12.75">
      <c r="A40" s="28"/>
      <c r="B40" s="26"/>
      <c r="C40" s="26"/>
      <c r="D40" s="29"/>
      <c r="E40" s="30"/>
      <c r="F40" s="30"/>
      <c r="G40" s="30"/>
      <c r="H40" s="30"/>
      <c r="I40" s="30"/>
      <c r="J40" s="26"/>
      <c r="K40" s="26"/>
      <c r="L40" s="29"/>
      <c r="M40" s="30"/>
      <c r="N40" s="30"/>
      <c r="O40" s="30"/>
      <c r="P40" s="31"/>
      <c r="Q40" s="31"/>
      <c r="R40" s="31"/>
    </row>
    <row r="41" spans="1:18" ht="12.75">
      <c r="A41" s="28"/>
      <c r="B41" s="26"/>
      <c r="C41" s="26"/>
      <c r="D41" s="32"/>
      <c r="E41" s="30"/>
      <c r="F41" s="30"/>
      <c r="G41" s="30"/>
      <c r="H41" s="30"/>
      <c r="I41" s="30"/>
      <c r="J41" s="26"/>
      <c r="K41" s="26"/>
      <c r="L41" s="32"/>
      <c r="M41" s="30"/>
      <c r="N41" s="30"/>
      <c r="O41" s="30"/>
      <c r="Q41" s="33"/>
      <c r="R41" s="33"/>
    </row>
    <row r="42" spans="1:18" ht="12.75">
      <c r="A42" s="94" t="s">
        <v>53</v>
      </c>
      <c r="B42" s="95" t="s">
        <v>18</v>
      </c>
      <c r="C42" s="95"/>
      <c r="D42" s="95"/>
      <c r="E42" s="95"/>
      <c r="F42" s="95"/>
      <c r="G42" s="95"/>
      <c r="H42" s="52"/>
      <c r="I42" s="52"/>
      <c r="J42" s="96" t="s">
        <v>19</v>
      </c>
      <c r="K42" s="96"/>
      <c r="L42" s="96"/>
      <c r="M42" s="96"/>
      <c r="N42" s="96"/>
      <c r="O42" s="96"/>
      <c r="P42" s="97" t="s">
        <v>54</v>
      </c>
      <c r="Q42" s="98"/>
      <c r="R42" s="99"/>
    </row>
    <row r="43" spans="1:18" ht="63.75">
      <c r="A43" s="94"/>
      <c r="B43" s="10" t="s">
        <v>61</v>
      </c>
      <c r="C43" s="10" t="s">
        <v>62</v>
      </c>
      <c r="D43" s="10" t="s">
        <v>57</v>
      </c>
      <c r="E43" s="10" t="s">
        <v>58</v>
      </c>
      <c r="F43" s="10" t="s">
        <v>51</v>
      </c>
      <c r="G43" s="10" t="s">
        <v>52</v>
      </c>
      <c r="H43" s="10"/>
      <c r="I43" s="10"/>
      <c r="J43" s="10" t="s">
        <v>61</v>
      </c>
      <c r="K43" s="10" t="s">
        <v>62</v>
      </c>
      <c r="L43" s="10" t="s">
        <v>57</v>
      </c>
      <c r="M43" s="10" t="s">
        <v>58</v>
      </c>
      <c r="N43" s="10" t="s">
        <v>51</v>
      </c>
      <c r="O43" s="10" t="s">
        <v>52</v>
      </c>
      <c r="P43" s="20" t="s">
        <v>50</v>
      </c>
      <c r="Q43" s="21" t="s">
        <v>51</v>
      </c>
      <c r="R43" s="21" t="s">
        <v>52</v>
      </c>
    </row>
    <row r="44" spans="1:18" ht="12.75">
      <c r="A44" s="11" t="s">
        <v>36</v>
      </c>
      <c r="B44" s="22">
        <v>719.4</v>
      </c>
      <c r="C44" s="22">
        <v>18871.2</v>
      </c>
      <c r="D44" s="24">
        <f aca="true" t="shared" si="3" ref="D44:D56">1000*B44/C44</f>
        <v>38.12158209334859</v>
      </c>
      <c r="E44" s="34">
        <v>14.150212908770186</v>
      </c>
      <c r="F44" s="24">
        <v>13.101864646472492</v>
      </c>
      <c r="G44" s="24">
        <v>15.260125416619701</v>
      </c>
      <c r="H44" s="24"/>
      <c r="I44" s="24"/>
      <c r="J44" s="22">
        <v>2230.8</v>
      </c>
      <c r="K44" s="22">
        <v>248322.4</v>
      </c>
      <c r="L44" s="23">
        <f aca="true" t="shared" si="4" ref="L44:L56">1000*J44/K44</f>
        <v>8.98348276273103</v>
      </c>
      <c r="M44" s="34">
        <v>5.602897598702833</v>
      </c>
      <c r="N44" s="24">
        <v>5.489204875085327</v>
      </c>
      <c r="O44" s="24">
        <v>5.718352339039992</v>
      </c>
      <c r="P44" s="18">
        <f aca="true" t="shared" si="5" ref="P44:P56">E44/M44</f>
        <v>2.5255169596614087</v>
      </c>
      <c r="Q44" s="18">
        <v>2.3355268290233613</v>
      </c>
      <c r="R44" s="18">
        <v>2.7309623825664073</v>
      </c>
    </row>
    <row r="45" spans="1:18" ht="12.75">
      <c r="A45" s="11" t="s">
        <v>37</v>
      </c>
      <c r="B45" s="22">
        <v>45.2</v>
      </c>
      <c r="C45" s="22">
        <v>1374.8</v>
      </c>
      <c r="D45" s="24">
        <f t="shared" si="3"/>
        <v>32.877509455920865</v>
      </c>
      <c r="E45" s="34">
        <v>9.680805283445551</v>
      </c>
      <c r="F45" s="24">
        <v>7.532964700587837</v>
      </c>
      <c r="G45" s="24">
        <v>12.250650043676936</v>
      </c>
      <c r="H45" s="24"/>
      <c r="I45" s="24"/>
      <c r="J45" s="22">
        <v>152.4</v>
      </c>
      <c r="K45" s="22">
        <v>18083.6</v>
      </c>
      <c r="L45" s="23">
        <f t="shared" si="4"/>
        <v>8.427525492711629</v>
      </c>
      <c r="M45" s="34">
        <v>5.278648222686655</v>
      </c>
      <c r="N45" s="24">
        <v>4.8745511159889405</v>
      </c>
      <c r="O45" s="24">
        <v>5.707308497685988</v>
      </c>
      <c r="P45" s="18">
        <f t="shared" si="5"/>
        <v>1.833955375514367</v>
      </c>
      <c r="Q45" s="18">
        <v>1.4305003004760484</v>
      </c>
      <c r="R45" s="18">
        <v>2.351200009016956</v>
      </c>
    </row>
    <row r="46" spans="1:18" ht="12.75">
      <c r="A46" s="11" t="s">
        <v>38</v>
      </c>
      <c r="B46" s="22">
        <v>36.8</v>
      </c>
      <c r="C46" s="22">
        <v>1319</v>
      </c>
      <c r="D46" s="24">
        <f t="shared" si="3"/>
        <v>27.899924184988627</v>
      </c>
      <c r="E46" s="34">
        <v>11.691588645430242</v>
      </c>
      <c r="F46" s="24">
        <v>9.711904834353717</v>
      </c>
      <c r="G46" s="24">
        <v>13.95618352748149</v>
      </c>
      <c r="H46" s="24"/>
      <c r="I46" s="24"/>
      <c r="J46" s="22">
        <v>87.6</v>
      </c>
      <c r="K46" s="22">
        <v>12819.4</v>
      </c>
      <c r="L46" s="23">
        <f t="shared" si="4"/>
        <v>6.833393138524424</v>
      </c>
      <c r="M46" s="34">
        <v>5.388936876114906</v>
      </c>
      <c r="N46" s="24">
        <v>4.876668426755752</v>
      </c>
      <c r="O46" s="24">
        <v>5.940383407557015</v>
      </c>
      <c r="P46" s="18">
        <f t="shared" si="5"/>
        <v>2.169553831155499</v>
      </c>
      <c r="Q46" s="18">
        <v>1.7723696171991956</v>
      </c>
      <c r="R46" s="18">
        <v>2.6557461720201054</v>
      </c>
    </row>
    <row r="47" spans="1:18" ht="12.75">
      <c r="A47" s="11" t="s">
        <v>39</v>
      </c>
      <c r="B47" s="22">
        <v>39.8</v>
      </c>
      <c r="C47" s="22">
        <v>1104.8</v>
      </c>
      <c r="D47" s="24">
        <f t="shared" si="3"/>
        <v>36.02461984069515</v>
      </c>
      <c r="E47" s="34">
        <v>11.876010026734438</v>
      </c>
      <c r="F47" s="24">
        <v>9.554235297727358</v>
      </c>
      <c r="G47" s="24">
        <v>14.591459643903605</v>
      </c>
      <c r="H47" s="24"/>
      <c r="I47" s="24"/>
      <c r="J47" s="22">
        <v>108.6</v>
      </c>
      <c r="K47" s="22">
        <v>18772.4</v>
      </c>
      <c r="L47" s="23">
        <f t="shared" si="4"/>
        <v>5.78508874730988</v>
      </c>
      <c r="M47" s="34">
        <v>4.659141578164877</v>
      </c>
      <c r="N47" s="24">
        <v>4.258426035792432</v>
      </c>
      <c r="O47" s="24">
        <v>5.087406447149959</v>
      </c>
      <c r="P47" s="18">
        <f t="shared" si="5"/>
        <v>2.5489695531879737</v>
      </c>
      <c r="Q47" s="18">
        <v>2.037144887968199</v>
      </c>
      <c r="R47" s="18">
        <v>3.189388158620127</v>
      </c>
    </row>
    <row r="48" spans="1:18" ht="12.75">
      <c r="A48" s="11" t="s">
        <v>41</v>
      </c>
      <c r="B48" s="22">
        <v>72.2</v>
      </c>
      <c r="C48" s="22">
        <v>2398.6</v>
      </c>
      <c r="D48" s="24">
        <f t="shared" si="3"/>
        <v>30.10089218710915</v>
      </c>
      <c r="E48" s="34">
        <v>12.07199005330309</v>
      </c>
      <c r="F48" s="24">
        <v>9.483175316519858</v>
      </c>
      <c r="G48" s="24">
        <v>15.149543364544298</v>
      </c>
      <c r="H48" s="24"/>
      <c r="I48" s="24"/>
      <c r="J48" s="22">
        <v>196.4</v>
      </c>
      <c r="K48" s="22">
        <v>25731.6</v>
      </c>
      <c r="L48" s="23">
        <f t="shared" si="4"/>
        <v>7.632638467876075</v>
      </c>
      <c r="M48" s="34">
        <v>5.193684969864529</v>
      </c>
      <c r="N48" s="24">
        <v>4.856492556690587</v>
      </c>
      <c r="O48" s="24">
        <v>5.54811855588868</v>
      </c>
      <c r="P48" s="18">
        <f t="shared" si="5"/>
        <v>2.324359317777022</v>
      </c>
      <c r="Q48" s="18">
        <v>1.8341866853864677</v>
      </c>
      <c r="R48" s="18">
        <v>2.945526909109861</v>
      </c>
    </row>
    <row r="49" spans="1:18" ht="12.75">
      <c r="A49" s="11" t="s">
        <v>42</v>
      </c>
      <c r="B49" s="22">
        <v>92.4</v>
      </c>
      <c r="C49" s="22">
        <v>2261.4</v>
      </c>
      <c r="D49" s="24">
        <f t="shared" si="3"/>
        <v>40.859644468028655</v>
      </c>
      <c r="E49" s="34">
        <v>12.855309337265052</v>
      </c>
      <c r="F49" s="24">
        <v>10.829421264022299</v>
      </c>
      <c r="G49" s="24">
        <v>15.150147189335113</v>
      </c>
      <c r="H49" s="24"/>
      <c r="I49" s="24"/>
      <c r="J49" s="22">
        <v>270.2</v>
      </c>
      <c r="K49" s="22">
        <v>33027.8</v>
      </c>
      <c r="L49" s="23">
        <f t="shared" si="4"/>
        <v>8.18098692616523</v>
      </c>
      <c r="M49" s="34">
        <v>4.731361109663817</v>
      </c>
      <c r="N49" s="24">
        <v>4.458910082400764</v>
      </c>
      <c r="O49" s="24">
        <v>5.016105043920614</v>
      </c>
      <c r="P49" s="18">
        <f t="shared" si="5"/>
        <v>2.717042525248823</v>
      </c>
      <c r="Q49" s="18">
        <v>2.28214783597572</v>
      </c>
      <c r="R49" s="18">
        <v>3.2348123849103008</v>
      </c>
    </row>
    <row r="50" spans="1:18" ht="12.75">
      <c r="A50" s="11" t="s">
        <v>43</v>
      </c>
      <c r="B50" s="22">
        <v>91.8</v>
      </c>
      <c r="C50" s="22">
        <v>2370.2</v>
      </c>
      <c r="D50" s="24">
        <f t="shared" si="3"/>
        <v>38.73090878406886</v>
      </c>
      <c r="E50" s="34">
        <v>10.247005435948685</v>
      </c>
      <c r="F50" s="24">
        <v>8.687676798713433</v>
      </c>
      <c r="G50" s="24">
        <v>12.005414500674602</v>
      </c>
      <c r="H50" s="24"/>
      <c r="I50" s="24"/>
      <c r="J50" s="22">
        <v>288.8</v>
      </c>
      <c r="K50" s="22">
        <v>24317.6</v>
      </c>
      <c r="L50" s="23">
        <f t="shared" si="4"/>
        <v>11.876171990656973</v>
      </c>
      <c r="M50" s="34">
        <v>5.069832141721224</v>
      </c>
      <c r="N50" s="24">
        <v>4.768342097497679</v>
      </c>
      <c r="O50" s="24">
        <v>5.3853886649626395</v>
      </c>
      <c r="P50" s="18">
        <f t="shared" si="5"/>
        <v>2.0211725259349107</v>
      </c>
      <c r="Q50" s="18">
        <v>1.7059364795498821</v>
      </c>
      <c r="R50" s="18">
        <v>2.394660310372158</v>
      </c>
    </row>
    <row r="51" spans="1:18" ht="12.75">
      <c r="A51" s="11" t="s">
        <v>44</v>
      </c>
      <c r="B51" s="22">
        <v>67.4</v>
      </c>
      <c r="C51" s="22">
        <v>1635</v>
      </c>
      <c r="D51" s="24">
        <f t="shared" si="3"/>
        <v>41.223241590214066</v>
      </c>
      <c r="E51" s="34">
        <v>13.632935558750344</v>
      </c>
      <c r="F51" s="24">
        <v>11.219940054678613</v>
      </c>
      <c r="G51" s="24">
        <v>16.411076538001566</v>
      </c>
      <c r="H51" s="24"/>
      <c r="I51" s="24"/>
      <c r="J51" s="22">
        <v>163.6</v>
      </c>
      <c r="K51" s="22">
        <v>14413.4</v>
      </c>
      <c r="L51" s="23">
        <f t="shared" si="4"/>
        <v>11.35054879487144</v>
      </c>
      <c r="M51" s="34">
        <v>5.33930910337779</v>
      </c>
      <c r="N51" s="24">
        <v>4.91768152914386</v>
      </c>
      <c r="O51" s="24">
        <v>5.787418579696631</v>
      </c>
      <c r="P51" s="18">
        <f t="shared" si="5"/>
        <v>2.5533145384158007</v>
      </c>
      <c r="Q51" s="18">
        <v>2.08553098604267</v>
      </c>
      <c r="R51" s="18">
        <v>3.1260217065660543</v>
      </c>
    </row>
    <row r="52" spans="1:18" ht="12.75">
      <c r="A52" s="11" t="s">
        <v>45</v>
      </c>
      <c r="B52" s="22">
        <v>26.4</v>
      </c>
      <c r="C52" s="22">
        <v>974.8</v>
      </c>
      <c r="D52" s="24">
        <f t="shared" si="3"/>
        <v>27.08247845711941</v>
      </c>
      <c r="E52" s="34">
        <v>14.61001662309089</v>
      </c>
      <c r="F52" s="24">
        <v>11.106031341094734</v>
      </c>
      <c r="G52" s="24">
        <v>18.86909560025829</v>
      </c>
      <c r="H52" s="24"/>
      <c r="I52" s="24"/>
      <c r="J52" s="22">
        <v>49.8</v>
      </c>
      <c r="K52" s="22">
        <v>7335</v>
      </c>
      <c r="L52" s="23">
        <f t="shared" si="4"/>
        <v>6.789366053169734</v>
      </c>
      <c r="M52" s="34">
        <v>7.205879526266186</v>
      </c>
      <c r="N52" s="24">
        <v>6.2951791363553005</v>
      </c>
      <c r="O52" s="24">
        <v>8.211309994724688</v>
      </c>
      <c r="P52" s="18">
        <f t="shared" si="5"/>
        <v>2.0275133062988147</v>
      </c>
      <c r="Q52" s="18">
        <v>1.520499778694023</v>
      </c>
      <c r="R52" s="18">
        <v>2.7035914538242016</v>
      </c>
    </row>
    <row r="53" spans="1:18" ht="12.75">
      <c r="A53" s="11" t="s">
        <v>46</v>
      </c>
      <c r="B53" s="22">
        <v>34.4</v>
      </c>
      <c r="C53" s="22">
        <v>1912.8</v>
      </c>
      <c r="D53" s="24">
        <f t="shared" si="3"/>
        <v>17.984107068172314</v>
      </c>
      <c r="E53" s="34">
        <v>14.5672088078747</v>
      </c>
      <c r="F53" s="24">
        <v>12.285120004044538</v>
      </c>
      <c r="G53" s="24">
        <v>17.150255640967693</v>
      </c>
      <c r="H53" s="24"/>
      <c r="I53" s="24"/>
      <c r="J53" s="22">
        <v>35.2</v>
      </c>
      <c r="K53" s="22">
        <v>11283.6</v>
      </c>
      <c r="L53" s="23">
        <f t="shared" si="4"/>
        <v>3.1195717678755006</v>
      </c>
      <c r="M53" s="34">
        <v>7.415179969824753</v>
      </c>
      <c r="N53" s="24">
        <v>6.211569099944194</v>
      </c>
      <c r="O53" s="24">
        <v>8.783959038453586</v>
      </c>
      <c r="P53" s="18">
        <f t="shared" si="5"/>
        <v>1.9645118347975814</v>
      </c>
      <c r="Q53" s="18">
        <v>1.5524719466818524</v>
      </c>
      <c r="R53" s="18">
        <v>2.4859107807444625</v>
      </c>
    </row>
    <row r="54" spans="1:18" ht="12.75">
      <c r="A54" s="16" t="s">
        <v>47</v>
      </c>
      <c r="B54" s="22">
        <v>1225.8</v>
      </c>
      <c r="C54" s="22">
        <v>34223</v>
      </c>
      <c r="D54" s="24">
        <f t="shared" si="3"/>
        <v>35.81801712298746</v>
      </c>
      <c r="E54" s="34">
        <v>13.197907679952948</v>
      </c>
      <c r="F54" s="24">
        <v>12.541906104103624</v>
      </c>
      <c r="G54" s="24">
        <v>13.87931610871908</v>
      </c>
      <c r="H54" s="24"/>
      <c r="I54" s="24"/>
      <c r="J54" s="22">
        <v>3583.4</v>
      </c>
      <c r="K54" s="22">
        <v>414107</v>
      </c>
      <c r="L54" s="23">
        <f t="shared" si="4"/>
        <v>8.653319069709037</v>
      </c>
      <c r="M54" s="34">
        <v>5.431697340383619</v>
      </c>
      <c r="N54" s="24">
        <v>5.34512556219664</v>
      </c>
      <c r="O54" s="24">
        <v>5.519319869308218</v>
      </c>
      <c r="P54" s="18">
        <f t="shared" si="5"/>
        <v>2.4297943815516114</v>
      </c>
      <c r="Q54" s="18">
        <v>2.3047956045429387</v>
      </c>
      <c r="R54" s="18">
        <v>2.561572368926212</v>
      </c>
    </row>
    <row r="55" spans="1:18" ht="12.75">
      <c r="A55" s="25" t="s">
        <v>59</v>
      </c>
      <c r="B55" s="26">
        <v>88.8</v>
      </c>
      <c r="C55" s="26">
        <v>4126.8</v>
      </c>
      <c r="D55" s="23">
        <f t="shared" si="3"/>
        <v>21.51788310555394</v>
      </c>
      <c r="E55" s="35">
        <v>17.564434284819882</v>
      </c>
      <c r="F55" s="24">
        <v>15.77936388925618</v>
      </c>
      <c r="G55" s="24">
        <v>19.496153127598053</v>
      </c>
      <c r="H55" s="24"/>
      <c r="I55" s="24"/>
      <c r="J55" s="22">
        <v>77.4</v>
      </c>
      <c r="K55" s="22">
        <v>16571.2</v>
      </c>
      <c r="L55" s="23">
        <f t="shared" si="4"/>
        <v>4.670754079366612</v>
      </c>
      <c r="M55" s="24">
        <v>10.37498153808516</v>
      </c>
      <c r="N55" s="24">
        <v>9.147964456948783</v>
      </c>
      <c r="O55" s="24">
        <v>11.720727126702704</v>
      </c>
      <c r="P55" s="18">
        <f t="shared" si="5"/>
        <v>1.6929605339868035</v>
      </c>
      <c r="Q55" s="18">
        <v>1.441904311839713</v>
      </c>
      <c r="R55" s="18">
        <v>1.9877292453477935</v>
      </c>
    </row>
    <row r="56" spans="1:18" ht="12.75">
      <c r="A56" s="25" t="s">
        <v>60</v>
      </c>
      <c r="B56" s="36">
        <v>1137</v>
      </c>
      <c r="C56" s="26">
        <v>30095.8</v>
      </c>
      <c r="D56" s="23">
        <f t="shared" si="3"/>
        <v>37.77935791705155</v>
      </c>
      <c r="E56" s="35">
        <v>12.790386779481908</v>
      </c>
      <c r="F56" s="24">
        <v>12.034835147324321</v>
      </c>
      <c r="G56" s="24">
        <v>13.580945662521348</v>
      </c>
      <c r="H56" s="24"/>
      <c r="I56" s="24"/>
      <c r="J56" s="22">
        <v>3506</v>
      </c>
      <c r="K56" s="22">
        <v>397535.6</v>
      </c>
      <c r="L56" s="23">
        <f t="shared" si="4"/>
        <v>8.819335928656454</v>
      </c>
      <c r="M56" s="24">
        <v>5.323432117999538</v>
      </c>
      <c r="N56" s="24">
        <v>5.237446694387777</v>
      </c>
      <c r="O56" s="24">
        <v>5.4104753405121935</v>
      </c>
      <c r="P56" s="18">
        <f t="shared" si="5"/>
        <v>2.40265800257604</v>
      </c>
      <c r="Q56" s="18">
        <v>2.2579517706094063</v>
      </c>
      <c r="R56" s="18">
        <v>2.556638079025335</v>
      </c>
    </row>
    <row r="57" spans="1:18" ht="12.75">
      <c r="A57" s="28"/>
      <c r="B57" s="26"/>
      <c r="C57" s="26"/>
      <c r="D57" s="30"/>
      <c r="E57" s="37"/>
      <c r="F57" s="30"/>
      <c r="G57" s="30"/>
      <c r="H57" s="30"/>
      <c r="I57" s="30"/>
      <c r="J57" s="26"/>
      <c r="K57" s="26"/>
      <c r="L57" s="29"/>
      <c r="M57" s="37"/>
      <c r="N57" s="30"/>
      <c r="O57" s="30"/>
      <c r="P57" s="31"/>
      <c r="Q57" s="31"/>
      <c r="R57" s="31"/>
    </row>
  </sheetData>
  <sheetProtection/>
  <mergeCells count="8">
    <mergeCell ref="A25:A26"/>
    <mergeCell ref="B25:G25"/>
    <mergeCell ref="J25:O25"/>
    <mergeCell ref="P25:R25"/>
    <mergeCell ref="A42:A43"/>
    <mergeCell ref="B42:G42"/>
    <mergeCell ref="J42:O42"/>
    <mergeCell ref="P42:R42"/>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2:A3"/>
  <sheetViews>
    <sheetView zoomScalePageLayoutView="0" workbookViewId="0" topLeftCell="A22">
      <selection activeCell="D49" sqref="D49"/>
    </sheetView>
  </sheetViews>
  <sheetFormatPr defaultColWidth="9.140625" defaultRowHeight="12.75"/>
  <sheetData>
    <row r="2" ht="12.75">
      <c r="A2" s="62"/>
    </row>
    <row r="3" ht="12.75">
      <c r="A3" s="62"/>
    </row>
  </sheetData>
  <sheetProtection/>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F70"/>
  <sheetViews>
    <sheetView zoomScalePageLayoutView="0" workbookViewId="0" topLeftCell="A1">
      <selection activeCell="E21" sqref="E21"/>
    </sheetView>
  </sheetViews>
  <sheetFormatPr defaultColWidth="9.140625" defaultRowHeight="12.75"/>
  <cols>
    <col min="1" max="1" width="11.7109375" style="0" customWidth="1"/>
    <col min="2" max="2" width="12.57421875" style="0" bestFit="1" customWidth="1"/>
    <col min="3" max="3" width="15.140625" style="0" bestFit="1" customWidth="1"/>
    <col min="4" max="4" width="15.421875" style="0" bestFit="1" customWidth="1"/>
    <col min="5" max="5" width="18.00390625" style="0" bestFit="1" customWidth="1"/>
  </cols>
  <sheetData>
    <row r="1" s="63" customFormat="1" ht="15.75">
      <c r="A1" s="63" t="s">
        <v>117</v>
      </c>
    </row>
    <row r="3" ht="12.75">
      <c r="A3" s="4" t="s">
        <v>150</v>
      </c>
    </row>
    <row r="4" ht="12.75">
      <c r="A4" s="65" t="s">
        <v>149</v>
      </c>
    </row>
    <row r="5" ht="12.75">
      <c r="A5" s="65"/>
    </row>
    <row r="6" ht="12.75">
      <c r="A6" s="4" t="s">
        <v>145</v>
      </c>
    </row>
    <row r="7" ht="12.75">
      <c r="A7" s="65" t="s">
        <v>148</v>
      </c>
    </row>
    <row r="8" ht="12.75">
      <c r="A8" t="s">
        <v>144</v>
      </c>
    </row>
    <row r="11" ht="15.75">
      <c r="A11" s="63" t="s">
        <v>143</v>
      </c>
    </row>
    <row r="14" spans="1:6" ht="12.75">
      <c r="A14" s="78" t="s">
        <v>102</v>
      </c>
      <c r="B14" s="79"/>
      <c r="C14" s="79"/>
      <c r="D14" s="79"/>
      <c r="E14" s="79"/>
      <c r="F14" s="79"/>
    </row>
    <row r="15" spans="1:5" ht="12.75">
      <c r="A15" s="5" t="s">
        <v>27</v>
      </c>
      <c r="B15" s="77" t="s">
        <v>28</v>
      </c>
      <c r="C15" s="77"/>
      <c r="D15" s="77" t="s">
        <v>29</v>
      </c>
      <c r="E15" s="77"/>
    </row>
    <row r="16" spans="1:5" ht="12.75">
      <c r="A16" s="5" t="s">
        <v>30</v>
      </c>
      <c r="B16" s="5" t="s">
        <v>31</v>
      </c>
      <c r="C16" s="5" t="s">
        <v>32</v>
      </c>
      <c r="D16" s="5" t="s">
        <v>31</v>
      </c>
      <c r="E16" s="5" t="s">
        <v>32</v>
      </c>
    </row>
    <row r="17" spans="1:5" ht="12.75">
      <c r="A17" s="6">
        <v>1997</v>
      </c>
      <c r="B17" s="70">
        <v>191</v>
      </c>
      <c r="C17" s="70">
        <v>234</v>
      </c>
      <c r="D17" s="70">
        <v>1910</v>
      </c>
      <c r="E17" s="70">
        <v>1794</v>
      </c>
    </row>
    <row r="18" spans="1:5" ht="12.75">
      <c r="A18" s="6">
        <v>1998</v>
      </c>
      <c r="B18" s="70">
        <v>223</v>
      </c>
      <c r="C18" s="70">
        <v>281</v>
      </c>
      <c r="D18" s="70">
        <v>2165</v>
      </c>
      <c r="E18" s="70">
        <v>1941</v>
      </c>
    </row>
    <row r="19" spans="1:5" ht="12.75">
      <c r="A19" s="6">
        <v>1999</v>
      </c>
      <c r="B19" s="70">
        <v>224</v>
      </c>
      <c r="C19" s="70">
        <v>250</v>
      </c>
      <c r="D19" s="70">
        <v>2372</v>
      </c>
      <c r="E19" s="70">
        <v>2097</v>
      </c>
    </row>
    <row r="20" spans="1:5" ht="12.75">
      <c r="A20" s="6">
        <v>2000</v>
      </c>
      <c r="B20" s="70">
        <v>222</v>
      </c>
      <c r="C20" s="70">
        <v>247</v>
      </c>
      <c r="D20" s="70">
        <v>2523</v>
      </c>
      <c r="E20" s="70">
        <v>2281</v>
      </c>
    </row>
    <row r="21" spans="1:5" ht="12.75">
      <c r="A21" s="6">
        <v>2001</v>
      </c>
      <c r="B21" s="70">
        <v>262</v>
      </c>
      <c r="C21" s="70">
        <v>299</v>
      </c>
      <c r="D21" s="70">
        <v>2688</v>
      </c>
      <c r="E21" s="70">
        <v>2537</v>
      </c>
    </row>
    <row r="22" spans="1:5" ht="12.75">
      <c r="A22" s="6">
        <v>2002</v>
      </c>
      <c r="B22" s="70">
        <v>265</v>
      </c>
      <c r="C22" s="70">
        <v>286</v>
      </c>
      <c r="D22" s="70">
        <v>2937</v>
      </c>
      <c r="E22" s="70">
        <v>2615</v>
      </c>
    </row>
    <row r="23" spans="1:5" ht="12.75">
      <c r="A23" s="6">
        <v>2003</v>
      </c>
      <c r="B23" s="70">
        <v>285</v>
      </c>
      <c r="C23" s="70">
        <v>283</v>
      </c>
      <c r="D23" s="70">
        <v>3032</v>
      </c>
      <c r="E23" s="70">
        <v>2709</v>
      </c>
    </row>
    <row r="24" spans="1:5" ht="12.75">
      <c r="A24" s="6">
        <v>2004</v>
      </c>
      <c r="B24" s="70">
        <v>276</v>
      </c>
      <c r="C24" s="70">
        <v>312</v>
      </c>
      <c r="D24" s="70">
        <v>2980</v>
      </c>
      <c r="E24" s="70">
        <v>2605</v>
      </c>
    </row>
    <row r="25" spans="1:5" ht="12.75">
      <c r="A25" s="6">
        <v>2005</v>
      </c>
      <c r="B25" s="70">
        <v>258</v>
      </c>
      <c r="C25" s="70">
        <v>316</v>
      </c>
      <c r="D25" s="70">
        <v>3134</v>
      </c>
      <c r="E25" s="70">
        <v>2882</v>
      </c>
    </row>
    <row r="26" spans="1:5" ht="12.75">
      <c r="A26" s="6">
        <v>2006</v>
      </c>
      <c r="B26" s="70">
        <v>287</v>
      </c>
      <c r="C26" s="70">
        <v>321</v>
      </c>
      <c r="D26" s="70">
        <v>3262</v>
      </c>
      <c r="E26" s="70">
        <v>2903</v>
      </c>
    </row>
    <row r="29" spans="1:6" ht="12.75">
      <c r="A29" s="78" t="s">
        <v>103</v>
      </c>
      <c r="B29" s="79"/>
      <c r="C29" s="79"/>
      <c r="D29" s="79"/>
      <c r="E29" s="79"/>
      <c r="F29" s="79"/>
    </row>
    <row r="30" spans="1:5" ht="12.75">
      <c r="A30" s="5" t="s">
        <v>27</v>
      </c>
      <c r="B30" s="77" t="s">
        <v>28</v>
      </c>
      <c r="C30" s="77"/>
      <c r="D30" s="77" t="s">
        <v>29</v>
      </c>
      <c r="E30" s="77"/>
    </row>
    <row r="31" spans="1:5" ht="12.75">
      <c r="A31" s="5" t="s">
        <v>30</v>
      </c>
      <c r="B31" s="5" t="s">
        <v>31</v>
      </c>
      <c r="C31" s="5" t="s">
        <v>32</v>
      </c>
      <c r="D31" s="5" t="s">
        <v>31</v>
      </c>
      <c r="E31" s="5" t="s">
        <v>32</v>
      </c>
    </row>
    <row r="32" spans="1:5" ht="12.75">
      <c r="A32" s="6">
        <v>1997</v>
      </c>
      <c r="B32" s="8">
        <v>12.033869287611722</v>
      </c>
      <c r="C32" s="8">
        <v>15.54846342042609</v>
      </c>
      <c r="D32" s="8">
        <v>3.714695686542894</v>
      </c>
      <c r="E32" s="8">
        <v>3.0281339955551716</v>
      </c>
    </row>
    <row r="33" spans="1:5" ht="12.75">
      <c r="A33" s="6">
        <v>1998</v>
      </c>
      <c r="B33" s="8">
        <v>14.942273735252375</v>
      </c>
      <c r="C33" s="8">
        <v>18.498218705480337</v>
      </c>
      <c r="D33" s="8">
        <v>4.161852958214374</v>
      </c>
      <c r="E33" s="8">
        <v>3.280736426640611</v>
      </c>
    </row>
    <row r="34" spans="1:5" ht="12.75">
      <c r="A34" s="6">
        <v>1999</v>
      </c>
      <c r="B34" s="8">
        <v>14.519198362949002</v>
      </c>
      <c r="C34" s="8">
        <v>16.299340032323382</v>
      </c>
      <c r="D34" s="8">
        <v>4.533861176663637</v>
      </c>
      <c r="E34" s="8">
        <v>3.5208953954494846</v>
      </c>
    </row>
    <row r="35" spans="1:5" ht="12.75">
      <c r="A35" s="6">
        <v>2000</v>
      </c>
      <c r="B35" s="8">
        <v>13.930447722417389</v>
      </c>
      <c r="C35" s="8">
        <v>15.798940143537369</v>
      </c>
      <c r="D35" s="8">
        <v>4.778953402746511</v>
      </c>
      <c r="E35" s="8">
        <v>3.78013700812369</v>
      </c>
    </row>
    <row r="36" spans="1:5" ht="12.75">
      <c r="A36" s="6">
        <v>2001</v>
      </c>
      <c r="B36" s="8">
        <v>15.678752230694064</v>
      </c>
      <c r="C36" s="8">
        <v>17.60834697052088</v>
      </c>
      <c r="D36" s="8">
        <v>5.03548784186006</v>
      </c>
      <c r="E36" s="8">
        <v>4.187768281790424</v>
      </c>
    </row>
    <row r="37" spans="1:5" ht="12.75">
      <c r="A37" s="6">
        <v>2002</v>
      </c>
      <c r="B37" s="8">
        <v>15.803798152746573</v>
      </c>
      <c r="C37" s="8">
        <v>17.865709713281525</v>
      </c>
      <c r="D37" s="8">
        <v>5.484742349021528</v>
      </c>
      <c r="E37" s="8">
        <v>4.335941680289505</v>
      </c>
    </row>
    <row r="38" spans="1:5" ht="12.75">
      <c r="A38" s="6">
        <v>2003</v>
      </c>
      <c r="B38" s="8">
        <v>17.22732946421916</v>
      </c>
      <c r="C38" s="8">
        <v>16.602891551916606</v>
      </c>
      <c r="D38" s="8">
        <v>5.605049900633813</v>
      </c>
      <c r="E38" s="8">
        <v>4.40708449562368</v>
      </c>
    </row>
    <row r="39" spans="1:5" ht="12.75">
      <c r="A39" s="6">
        <v>2004</v>
      </c>
      <c r="B39" s="8">
        <v>15.218901899982919</v>
      </c>
      <c r="C39" s="8">
        <v>18.139559665837606</v>
      </c>
      <c r="D39" s="8">
        <v>5.4546505871839175</v>
      </c>
      <c r="E39" s="8">
        <v>4.248249582750084</v>
      </c>
    </row>
    <row r="40" spans="1:5" ht="12.75">
      <c r="A40" s="6">
        <v>2005</v>
      </c>
      <c r="B40" s="8">
        <v>14.75297623412052</v>
      </c>
      <c r="C40" s="8">
        <v>16.897359349963814</v>
      </c>
      <c r="D40" s="8">
        <v>5.670716337273159</v>
      </c>
      <c r="E40" s="8">
        <v>4.652126613209695</v>
      </c>
    </row>
    <row r="41" spans="1:5" ht="12.75">
      <c r="A41" s="6">
        <v>2006</v>
      </c>
      <c r="B41" s="9">
        <v>15.439220254675535</v>
      </c>
      <c r="C41" s="9">
        <v>17.54323042101567</v>
      </c>
      <c r="D41" s="9">
        <v>5.924798703811889</v>
      </c>
      <c r="E41" s="9">
        <v>4.659282240363334</v>
      </c>
    </row>
    <row r="44" ht="12.75">
      <c r="A44" s="4" t="s">
        <v>104</v>
      </c>
    </row>
    <row r="45" spans="1:5" ht="12.75">
      <c r="A45" s="5" t="s">
        <v>27</v>
      </c>
      <c r="B45" s="77" t="s">
        <v>28</v>
      </c>
      <c r="C45" s="77"/>
      <c r="D45" s="77" t="s">
        <v>29</v>
      </c>
      <c r="E45" s="77"/>
    </row>
    <row r="46" spans="1:5" ht="12.75">
      <c r="A46" s="5" t="s">
        <v>30</v>
      </c>
      <c r="B46" s="5" t="s">
        <v>31</v>
      </c>
      <c r="C46" s="5" t="s">
        <v>32</v>
      </c>
      <c r="D46" s="5" t="s">
        <v>31</v>
      </c>
      <c r="E46" s="5" t="s">
        <v>32</v>
      </c>
    </row>
    <row r="47" spans="1:5" ht="12.75">
      <c r="A47" s="6">
        <v>1997</v>
      </c>
      <c r="B47" s="8">
        <v>10.218884157429416</v>
      </c>
      <c r="C47" s="8">
        <v>13.243317295300457</v>
      </c>
      <c r="D47" s="8">
        <v>3.5489842783859347</v>
      </c>
      <c r="E47" s="8">
        <v>2.88621602143882</v>
      </c>
    </row>
    <row r="48" spans="1:5" ht="12.75">
      <c r="A48" s="6">
        <v>1998</v>
      </c>
      <c r="B48" s="8">
        <v>12.800357791305856</v>
      </c>
      <c r="C48" s="8">
        <v>15.961676950678038</v>
      </c>
      <c r="D48" s="8">
        <v>3.9869798506036567</v>
      </c>
      <c r="E48" s="8">
        <v>3.1327695007580774</v>
      </c>
    </row>
    <row r="49" spans="1:5" ht="12.75">
      <c r="A49" s="6">
        <v>1999</v>
      </c>
      <c r="B49" s="8">
        <v>12.439655230878543</v>
      </c>
      <c r="C49" s="8">
        <v>13.887324680105968</v>
      </c>
      <c r="D49" s="8">
        <v>4.351510446215092</v>
      </c>
      <c r="E49" s="8">
        <v>3.3677528857392285</v>
      </c>
    </row>
    <row r="50" spans="1:5" ht="12.75">
      <c r="A50" s="6">
        <v>2000</v>
      </c>
      <c r="B50" s="8">
        <v>11.912698986076627</v>
      </c>
      <c r="C50" s="8">
        <v>13.437778625706903</v>
      </c>
      <c r="D50" s="8">
        <v>4.5920366252958225</v>
      </c>
      <c r="E50" s="8">
        <v>3.6218630601604453</v>
      </c>
    </row>
    <row r="51" spans="1:5" ht="12.75">
      <c r="A51" s="6">
        <v>2001</v>
      </c>
      <c r="B51" s="8">
        <v>13.53799083330475</v>
      </c>
      <c r="C51" s="8">
        <v>15.198185621631094</v>
      </c>
      <c r="D51" s="8">
        <v>4.844240004232426</v>
      </c>
      <c r="E51" s="8">
        <v>4.021060701860094</v>
      </c>
    </row>
    <row r="52" spans="1:5" ht="12.75">
      <c r="A52" s="6">
        <v>2002</v>
      </c>
      <c r="B52" s="8">
        <v>13.66943196618693</v>
      </c>
      <c r="C52" s="8">
        <v>15.357343961474601</v>
      </c>
      <c r="D52" s="8">
        <v>5.285027351791769</v>
      </c>
      <c r="E52" s="8">
        <v>4.165685391606582</v>
      </c>
    </row>
    <row r="53" spans="1:5" ht="12.75">
      <c r="A53" s="6">
        <v>2003</v>
      </c>
      <c r="B53" s="8">
        <v>14.959739761684482</v>
      </c>
      <c r="C53" s="8">
        <v>14.27242705098365</v>
      </c>
      <c r="D53" s="8">
        <v>5.403790421642104</v>
      </c>
      <c r="E53" s="8">
        <v>4.236741492360995</v>
      </c>
    </row>
    <row r="54" spans="1:5" ht="12.75">
      <c r="A54" s="6">
        <v>2004</v>
      </c>
      <c r="B54" s="8">
        <v>13.188386683827304</v>
      </c>
      <c r="C54" s="8">
        <v>15.688638400218844</v>
      </c>
      <c r="D54" s="8">
        <v>5.256738490494739</v>
      </c>
      <c r="E54" s="8">
        <v>4.080691006154589</v>
      </c>
    </row>
    <row r="55" spans="1:5" ht="12.75">
      <c r="A55" s="6">
        <v>2005</v>
      </c>
      <c r="B55" s="69">
        <v>12.6965424799155</v>
      </c>
      <c r="C55" s="8">
        <v>14.596735091013864</v>
      </c>
      <c r="D55" s="8">
        <v>5.469738257551713</v>
      </c>
      <c r="E55" s="8">
        <v>4.476936143426724</v>
      </c>
    </row>
    <row r="56" spans="1:5" ht="12.75">
      <c r="A56" s="6">
        <v>2006</v>
      </c>
      <c r="B56" s="67">
        <v>13.359845313931793</v>
      </c>
      <c r="C56" s="68">
        <v>15.153540892672702</v>
      </c>
      <c r="D56" s="68">
        <v>5.718410213991175</v>
      </c>
      <c r="E56" s="68">
        <v>4.484572035576189</v>
      </c>
    </row>
    <row r="58" ht="12.75">
      <c r="A58" s="4" t="s">
        <v>105</v>
      </c>
    </row>
    <row r="59" spans="1:5" ht="12.75">
      <c r="A59" s="5" t="s">
        <v>27</v>
      </c>
      <c r="B59" s="77" t="s">
        <v>28</v>
      </c>
      <c r="C59" s="77"/>
      <c r="D59" s="77" t="s">
        <v>29</v>
      </c>
      <c r="E59" s="77"/>
    </row>
    <row r="60" spans="1:5" ht="12.75">
      <c r="A60" s="5" t="s">
        <v>30</v>
      </c>
      <c r="B60" s="5" t="s">
        <v>31</v>
      </c>
      <c r="C60" s="5" t="s">
        <v>32</v>
      </c>
      <c r="D60" s="5" t="s">
        <v>31</v>
      </c>
      <c r="E60" s="5" t="s">
        <v>32</v>
      </c>
    </row>
    <row r="61" spans="1:5" ht="12.75">
      <c r="A61" s="6">
        <v>1997</v>
      </c>
      <c r="B61" s="8">
        <v>14.07828407747888</v>
      </c>
      <c r="C61" s="8">
        <v>18.13885279492275</v>
      </c>
      <c r="D61" s="8">
        <v>3.8861501284711184</v>
      </c>
      <c r="E61" s="8">
        <v>3.1752249322100026</v>
      </c>
    </row>
    <row r="62" spans="1:5" ht="12.75">
      <c r="A62" s="6">
        <v>1998</v>
      </c>
      <c r="B62" s="8">
        <v>17.34008736962478</v>
      </c>
      <c r="C62" s="8">
        <v>21.32390911190888</v>
      </c>
      <c r="D62" s="8">
        <v>4.342421779228136</v>
      </c>
      <c r="E62" s="8">
        <v>3.433887408478654</v>
      </c>
    </row>
    <row r="63" spans="1:5" ht="12.75">
      <c r="A63" s="6">
        <v>1999</v>
      </c>
      <c r="B63" s="8">
        <v>16.846959077223463</v>
      </c>
      <c r="C63" s="8">
        <v>19.00987433268196</v>
      </c>
      <c r="D63" s="8">
        <v>4.72188996120069</v>
      </c>
      <c r="E63" s="8">
        <v>3.679206467875363</v>
      </c>
    </row>
    <row r="64" spans="1:5" ht="12.75">
      <c r="A64" s="6">
        <v>2000</v>
      </c>
      <c r="B64" s="8">
        <v>16.192051613187324</v>
      </c>
      <c r="C64" s="8">
        <v>18.455551091719872</v>
      </c>
      <c r="D64" s="8">
        <v>4.971527666097947</v>
      </c>
      <c r="E64" s="8">
        <v>3.9435473398485916</v>
      </c>
    </row>
    <row r="65" spans="1:5" ht="12.75">
      <c r="A65" s="6">
        <v>2001</v>
      </c>
      <c r="B65" s="8">
        <v>18.061897297351265</v>
      </c>
      <c r="C65" s="8">
        <v>20.292135361700325</v>
      </c>
      <c r="D65" s="8">
        <v>5.23235053591171</v>
      </c>
      <c r="E65" s="8">
        <v>4.3596122681771865</v>
      </c>
    </row>
    <row r="66" spans="1:5" ht="12.75">
      <c r="A66" s="6">
        <v>2002</v>
      </c>
      <c r="B66" s="8">
        <v>18.176932050616198</v>
      </c>
      <c r="C66" s="8">
        <v>20.666951752301753</v>
      </c>
      <c r="D66" s="8">
        <v>5.690072818319437</v>
      </c>
      <c r="E66" s="8">
        <v>4.511370376908977</v>
      </c>
    </row>
    <row r="67" spans="1:5" ht="12.75">
      <c r="A67" s="6">
        <v>2003</v>
      </c>
      <c r="B67" s="8">
        <v>19.741529288153735</v>
      </c>
      <c r="C67" s="8">
        <v>19.205382728263977</v>
      </c>
      <c r="D67" s="8">
        <v>5.811887706611536</v>
      </c>
      <c r="E67" s="8">
        <v>4.582519449165262</v>
      </c>
    </row>
    <row r="68" spans="1:5" ht="12.75">
      <c r="A68" s="6">
        <v>2004</v>
      </c>
      <c r="B68" s="8">
        <v>17.47332626155132</v>
      </c>
      <c r="C68" s="8">
        <v>20.864797323791873</v>
      </c>
      <c r="D68" s="8">
        <v>5.6581071571073585</v>
      </c>
      <c r="E68" s="8">
        <v>4.420921978284171</v>
      </c>
    </row>
    <row r="69" spans="1:5" ht="12.75">
      <c r="A69" s="6">
        <v>2005</v>
      </c>
      <c r="B69" s="8">
        <v>17.047857519814926</v>
      </c>
      <c r="C69" s="8">
        <v>19.457655282429112</v>
      </c>
      <c r="D69" s="8">
        <v>5.8771931410233655</v>
      </c>
      <c r="E69" s="8">
        <v>4.832418357343887</v>
      </c>
    </row>
    <row r="70" spans="1:5" ht="12.75">
      <c r="A70" s="6">
        <v>2006</v>
      </c>
      <c r="B70" s="67">
        <v>17.750503947863585</v>
      </c>
      <c r="C70" s="68">
        <v>20.202784753420485</v>
      </c>
      <c r="D70" s="68">
        <v>6.136732809641927</v>
      </c>
      <c r="E70" s="68">
        <v>4.839052336677627</v>
      </c>
    </row>
  </sheetData>
  <sheetProtection/>
  <mergeCells count="10">
    <mergeCell ref="B45:C45"/>
    <mergeCell ref="D45:E45"/>
    <mergeCell ref="B59:C59"/>
    <mergeCell ref="D59:E59"/>
    <mergeCell ref="A14:F14"/>
    <mergeCell ref="B15:C15"/>
    <mergeCell ref="D15:E15"/>
    <mergeCell ref="A29:F29"/>
    <mergeCell ref="B30:C30"/>
    <mergeCell ref="D30:E30"/>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2:A3"/>
  <sheetViews>
    <sheetView zoomScalePageLayoutView="0" workbookViewId="0" topLeftCell="A16">
      <selection activeCell="G54" sqref="G54"/>
    </sheetView>
  </sheetViews>
  <sheetFormatPr defaultColWidth="9.140625" defaultRowHeight="12.75"/>
  <sheetData>
    <row r="2" ht="12.75">
      <c r="A2" s="4"/>
    </row>
    <row r="3" ht="12.75">
      <c r="A3" s="4"/>
    </row>
  </sheetData>
  <sheetProtection/>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dimension ref="A1:E26"/>
  <sheetViews>
    <sheetView zoomScalePageLayoutView="0" workbookViewId="0" topLeftCell="A1">
      <selection activeCell="C14" sqref="C14"/>
    </sheetView>
  </sheetViews>
  <sheetFormatPr defaultColWidth="9.140625" defaultRowHeight="12.75"/>
  <cols>
    <col min="1" max="1" width="5.28125" style="0" customWidth="1"/>
    <col min="2" max="2" width="16.00390625" style="0" bestFit="1" customWidth="1"/>
    <col min="3" max="3" width="15.57421875" style="0" bestFit="1" customWidth="1"/>
    <col min="4" max="4" width="18.57421875" style="0" bestFit="1" customWidth="1"/>
    <col min="5" max="5" width="18.140625" style="0" bestFit="1" customWidth="1"/>
  </cols>
  <sheetData>
    <row r="1" s="63" customFormat="1" ht="15.75">
      <c r="A1" s="63" t="s">
        <v>114</v>
      </c>
    </row>
    <row r="3" ht="12.75">
      <c r="A3" s="4" t="s">
        <v>150</v>
      </c>
    </row>
    <row r="4" ht="12.75">
      <c r="A4" s="65" t="s">
        <v>149</v>
      </c>
    </row>
    <row r="5" ht="12.75">
      <c r="A5" s="65"/>
    </row>
    <row r="6" ht="12.75">
      <c r="A6" s="65"/>
    </row>
    <row r="7" ht="12.75">
      <c r="A7" s="4" t="s">
        <v>147</v>
      </c>
    </row>
    <row r="8" spans="1:5" ht="12.75">
      <c r="A8" s="65"/>
      <c r="B8" s="4"/>
      <c r="C8" s="4"/>
      <c r="D8" s="4"/>
      <c r="E8" s="4"/>
    </row>
    <row r="9" ht="12.75">
      <c r="A9" s="4"/>
    </row>
    <row r="10" ht="12.75">
      <c r="A10" s="4"/>
    </row>
    <row r="11" ht="12.75">
      <c r="A11" s="4"/>
    </row>
    <row r="12" ht="12.75">
      <c r="A12" s="4"/>
    </row>
    <row r="13" ht="12.75">
      <c r="A13" s="4"/>
    </row>
    <row r="14" ht="12.75">
      <c r="A14" s="4"/>
    </row>
    <row r="15" ht="12.75">
      <c r="A15" s="4"/>
    </row>
    <row r="16" ht="12.75">
      <c r="A16" s="4"/>
    </row>
    <row r="17" ht="12.75">
      <c r="A17" s="4"/>
    </row>
    <row r="18" ht="12.75">
      <c r="A18" s="4"/>
    </row>
    <row r="19" ht="12.75">
      <c r="A19" s="4"/>
    </row>
    <row r="20" ht="12.75">
      <c r="A20" s="4"/>
    </row>
    <row r="21" ht="12.75">
      <c r="A21" s="4"/>
    </row>
    <row r="22" ht="12.75">
      <c r="A22" s="4"/>
    </row>
    <row r="23" ht="12.75">
      <c r="A23" s="4"/>
    </row>
    <row r="24" ht="12.75">
      <c r="A24" s="4"/>
    </row>
    <row r="25" ht="12.75">
      <c r="A25" s="4"/>
    </row>
    <row r="26" ht="12.75">
      <c r="A26" s="4"/>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G30" sqref="G30"/>
    </sheetView>
  </sheetViews>
  <sheetFormatPr defaultColWidth="9.140625" defaultRowHeight="12.75"/>
  <sheetData/>
  <sheetProtection/>
  <printOptions/>
  <pageMargins left="0.75" right="0.75" top="1" bottom="1" header="0.5" footer="0.5"/>
  <pageSetup orientation="portrait" paperSize="9"/>
  <drawing r:id="rId1"/>
</worksheet>
</file>

<file path=xl/worksheets/sheet8.xml><?xml version="1.0" encoding="utf-8"?>
<worksheet xmlns="http://schemas.openxmlformats.org/spreadsheetml/2006/main" xmlns:r="http://schemas.openxmlformats.org/officeDocument/2006/relationships">
  <dimension ref="A1:G45"/>
  <sheetViews>
    <sheetView zoomScalePageLayoutView="0" workbookViewId="0" topLeftCell="A1">
      <selection activeCell="I18" sqref="I18"/>
    </sheetView>
  </sheetViews>
  <sheetFormatPr defaultColWidth="9.140625" defaultRowHeight="12.75"/>
  <cols>
    <col min="1" max="1" width="20.57421875" style="0" customWidth="1"/>
    <col min="2" max="2" width="18.57421875" style="0" bestFit="1" customWidth="1"/>
    <col min="3" max="3" width="21.00390625" style="0" bestFit="1" customWidth="1"/>
  </cols>
  <sheetData>
    <row r="1" s="63" customFormat="1" ht="15.75">
      <c r="A1" s="63" t="s">
        <v>118</v>
      </c>
    </row>
    <row r="3" ht="12.75">
      <c r="A3" s="4" t="s">
        <v>150</v>
      </c>
    </row>
    <row r="4" ht="12.75">
      <c r="A4" s="65" t="s">
        <v>149</v>
      </c>
    </row>
    <row r="6" spans="1:7" ht="52.5" customHeight="1">
      <c r="A6" s="80" t="s">
        <v>152</v>
      </c>
      <c r="B6" s="81"/>
      <c r="C6" s="81"/>
      <c r="D6" s="81"/>
      <c r="E6" s="81"/>
      <c r="F6" s="81"/>
      <c r="G6" s="81"/>
    </row>
    <row r="8" spans="1:7" ht="63.75">
      <c r="A8" s="19" t="s">
        <v>151</v>
      </c>
      <c r="B8" s="10" t="s">
        <v>81</v>
      </c>
      <c r="C8" s="10" t="s">
        <v>82</v>
      </c>
      <c r="D8" s="10" t="s">
        <v>57</v>
      </c>
      <c r="E8" s="10" t="s">
        <v>58</v>
      </c>
      <c r="F8" s="10" t="s">
        <v>51</v>
      </c>
      <c r="G8" s="10" t="s">
        <v>52</v>
      </c>
    </row>
    <row r="9" spans="1:7" ht="12.75">
      <c r="A9" s="11" t="s">
        <v>36</v>
      </c>
      <c r="B9" s="22">
        <v>1852.2</v>
      </c>
      <c r="C9" s="22">
        <v>312107.6</v>
      </c>
      <c r="D9" s="48">
        <f aca="true" t="shared" si="0" ref="D9:D19">1000*B9/C9</f>
        <v>5.9344918226919185</v>
      </c>
      <c r="E9" s="71">
        <v>5.80900270637075</v>
      </c>
      <c r="F9" s="24">
        <v>5.688057880143739</v>
      </c>
      <c r="G9" s="24">
        <v>5.930770071263988</v>
      </c>
    </row>
    <row r="10" spans="1:7" ht="12.75">
      <c r="A10" s="11" t="s">
        <v>37</v>
      </c>
      <c r="B10" s="22">
        <v>141.6</v>
      </c>
      <c r="C10" s="22">
        <v>22391.2</v>
      </c>
      <c r="D10" s="48">
        <f t="shared" si="0"/>
        <v>6.323912965807996</v>
      </c>
      <c r="E10" s="71">
        <v>6.473608354128795</v>
      </c>
      <c r="F10" s="24">
        <v>5.992785375437597</v>
      </c>
      <c r="G10" s="24">
        <v>6.975928610911371</v>
      </c>
    </row>
    <row r="11" spans="1:7" ht="12.75">
      <c r="A11" s="11" t="s">
        <v>38</v>
      </c>
      <c r="B11" s="22">
        <v>135</v>
      </c>
      <c r="C11" s="22">
        <v>19133.6</v>
      </c>
      <c r="D11" s="48">
        <f t="shared" si="0"/>
        <v>7.055650792323452</v>
      </c>
      <c r="E11" s="71">
        <v>6.631042706334557</v>
      </c>
      <c r="F11" s="24">
        <v>6.119163197172081</v>
      </c>
      <c r="G11" s="24">
        <v>7.15791873717139</v>
      </c>
    </row>
    <row r="12" spans="1:7" ht="12.75">
      <c r="A12" s="11" t="s">
        <v>39</v>
      </c>
      <c r="B12" s="22">
        <v>139.2</v>
      </c>
      <c r="C12" s="22">
        <v>28412.4</v>
      </c>
      <c r="D12" s="48">
        <f t="shared" si="0"/>
        <v>4.899269333108079</v>
      </c>
      <c r="E12" s="71">
        <v>5.400511394798791</v>
      </c>
      <c r="F12" s="24">
        <v>4.999408590052529</v>
      </c>
      <c r="G12" s="24">
        <v>5.825853152458731</v>
      </c>
    </row>
    <row r="13" spans="1:7" ht="12.75">
      <c r="A13" s="11" t="s">
        <v>41</v>
      </c>
      <c r="B13" s="22">
        <v>240.4</v>
      </c>
      <c r="C13" s="22">
        <v>36250.6</v>
      </c>
      <c r="D13" s="48">
        <f t="shared" si="0"/>
        <v>6.631614373279339</v>
      </c>
      <c r="E13" s="71">
        <v>6.013774619023698</v>
      </c>
      <c r="F13" s="24">
        <v>5.6601263059060205</v>
      </c>
      <c r="G13" s="24">
        <v>6.360352149559895</v>
      </c>
    </row>
    <row r="14" spans="1:7" ht="12.75">
      <c r="A14" s="11" t="s">
        <v>42</v>
      </c>
      <c r="B14" s="22">
        <v>248</v>
      </c>
      <c r="C14" s="22">
        <v>48387.8</v>
      </c>
      <c r="D14" s="48">
        <f t="shared" si="0"/>
        <v>5.1252588462381015</v>
      </c>
      <c r="E14" s="71">
        <v>5.294431828434661</v>
      </c>
      <c r="F14" s="24">
        <v>5.0032073654340445</v>
      </c>
      <c r="G14" s="24">
        <v>5.608833234161831</v>
      </c>
    </row>
    <row r="15" spans="1:7" ht="12.75">
      <c r="A15" s="11" t="s">
        <v>43</v>
      </c>
      <c r="B15" s="22">
        <v>220.4</v>
      </c>
      <c r="C15" s="22">
        <v>32806.4</v>
      </c>
      <c r="D15" s="48">
        <f t="shared" si="0"/>
        <v>6.718201326570425</v>
      </c>
      <c r="E15" s="71">
        <v>5.677334652794677</v>
      </c>
      <c r="F15" s="24">
        <v>5.330709000369531</v>
      </c>
      <c r="G15" s="24">
        <v>6.031761845744521</v>
      </c>
    </row>
    <row r="16" spans="1:7" ht="12.75">
      <c r="A16" s="11" t="s">
        <v>44</v>
      </c>
      <c r="B16" s="22">
        <v>144.8</v>
      </c>
      <c r="C16" s="22">
        <v>19862.8</v>
      </c>
      <c r="D16" s="48">
        <f t="shared" si="0"/>
        <v>7.290009464929416</v>
      </c>
      <c r="E16" s="71">
        <v>6.308356553633324</v>
      </c>
      <c r="F16" s="24">
        <v>5.834571647621155</v>
      </c>
      <c r="G16" s="24">
        <v>6.792421285679273</v>
      </c>
    </row>
    <row r="17" spans="1:7" ht="12.75">
      <c r="A17" s="11" t="s">
        <v>45</v>
      </c>
      <c r="B17" s="22">
        <v>75.4</v>
      </c>
      <c r="C17" s="22">
        <v>12048.8</v>
      </c>
      <c r="D17" s="48">
        <f t="shared" si="0"/>
        <v>6.257884602616029</v>
      </c>
      <c r="E17" s="71">
        <v>7.155974696986107</v>
      </c>
      <c r="F17" s="24">
        <v>6.424542568061223</v>
      </c>
      <c r="G17" s="24">
        <v>7.980962467452242</v>
      </c>
    </row>
    <row r="18" spans="1:7" ht="12.75">
      <c r="A18" s="11" t="s">
        <v>46</v>
      </c>
      <c r="B18" s="22">
        <v>145.8</v>
      </c>
      <c r="C18" s="22">
        <v>22492.2</v>
      </c>
      <c r="D18" s="48">
        <f t="shared" si="0"/>
        <v>6.48224717902206</v>
      </c>
      <c r="E18" s="71">
        <v>10.02982159284132</v>
      </c>
      <c r="F18" s="24">
        <v>9.161502444929681</v>
      </c>
      <c r="G18" s="24">
        <v>10.933515992580475</v>
      </c>
    </row>
    <row r="19" spans="1:7" ht="12.75">
      <c r="A19" s="16" t="s">
        <v>47</v>
      </c>
      <c r="B19" s="22">
        <v>3343.2</v>
      </c>
      <c r="C19" s="22">
        <v>553996.2</v>
      </c>
      <c r="D19" s="48">
        <f t="shared" si="0"/>
        <v>6.034698432949541</v>
      </c>
      <c r="E19" s="71">
        <v>5.970101813590623</v>
      </c>
      <c r="F19" s="24">
        <v>5.877086808179828</v>
      </c>
      <c r="G19" s="24">
        <v>6.061918750798587</v>
      </c>
    </row>
    <row r="21" spans="1:7" ht="63.75">
      <c r="A21" s="19" t="s">
        <v>53</v>
      </c>
      <c r="B21" s="10" t="s">
        <v>83</v>
      </c>
      <c r="C21" s="10" t="s">
        <v>84</v>
      </c>
      <c r="D21" s="10" t="s">
        <v>57</v>
      </c>
      <c r="E21" s="10" t="s">
        <v>58</v>
      </c>
      <c r="F21" s="10" t="s">
        <v>51</v>
      </c>
      <c r="G21" s="10" t="s">
        <v>52</v>
      </c>
    </row>
    <row r="22" spans="1:7" ht="12.75">
      <c r="A22" s="11" t="s">
        <v>36</v>
      </c>
      <c r="B22" s="22">
        <v>1741.6</v>
      </c>
      <c r="C22" s="22">
        <v>328318.6</v>
      </c>
      <c r="D22" s="24">
        <f aca="true" t="shared" si="1" ref="D22:D32">1000*B22/C22</f>
        <v>5.304603516218697</v>
      </c>
      <c r="E22" s="72">
        <v>4.619472034716357</v>
      </c>
      <c r="F22" s="24">
        <v>4.521535868082033</v>
      </c>
      <c r="G22" s="24">
        <v>4.723793527750879</v>
      </c>
    </row>
    <row r="23" spans="1:7" ht="12.75">
      <c r="A23" s="11" t="s">
        <v>37</v>
      </c>
      <c r="B23" s="22">
        <v>131.4</v>
      </c>
      <c r="C23" s="22">
        <v>24473.2</v>
      </c>
      <c r="D23" s="24">
        <f t="shared" si="1"/>
        <v>5.369138486180802</v>
      </c>
      <c r="E23" s="72">
        <v>4.991275216166519</v>
      </c>
      <c r="F23" s="24">
        <v>4.619274142848938</v>
      </c>
      <c r="G23" s="24">
        <v>5.418976688114573</v>
      </c>
    </row>
    <row r="24" spans="1:7" ht="12.75">
      <c r="A24" s="11" t="s">
        <v>38</v>
      </c>
      <c r="B24" s="22">
        <v>111.4</v>
      </c>
      <c r="C24" s="22">
        <v>18386</v>
      </c>
      <c r="D24" s="24">
        <f t="shared" si="1"/>
        <v>6.058957902752094</v>
      </c>
      <c r="E24" s="72">
        <v>5.82891190586642</v>
      </c>
      <c r="F24" s="24">
        <v>5.338103902658653</v>
      </c>
      <c r="G24" s="24">
        <v>6.353053640126093</v>
      </c>
    </row>
    <row r="25" spans="1:7" ht="12.75">
      <c r="A25" s="11" t="s">
        <v>39</v>
      </c>
      <c r="B25" s="22">
        <v>109</v>
      </c>
      <c r="C25" s="22">
        <v>27781</v>
      </c>
      <c r="D25" s="24">
        <f t="shared" si="1"/>
        <v>3.92354486879522</v>
      </c>
      <c r="E25" s="72">
        <v>4.154340537192989</v>
      </c>
      <c r="F25" s="24">
        <v>3.810712624731683</v>
      </c>
      <c r="G25" s="24">
        <v>4.5319345041234245</v>
      </c>
    </row>
    <row r="26" spans="1:7" ht="12.75">
      <c r="A26" s="11" t="s">
        <v>41</v>
      </c>
      <c r="B26" s="22">
        <v>202</v>
      </c>
      <c r="C26" s="22">
        <v>35620.6</v>
      </c>
      <c r="D26" s="24">
        <f t="shared" si="1"/>
        <v>5.670875841507443</v>
      </c>
      <c r="E26" s="72">
        <v>5.028699768980119</v>
      </c>
      <c r="F26" s="24">
        <v>4.703655333004423</v>
      </c>
      <c r="G26" s="24">
        <v>5.352527520709884</v>
      </c>
    </row>
    <row r="27" spans="1:7" ht="12.75">
      <c r="A27" s="11" t="s">
        <v>42</v>
      </c>
      <c r="B27" s="22">
        <v>201.2</v>
      </c>
      <c r="C27" s="22">
        <v>48030</v>
      </c>
      <c r="D27" s="24">
        <f t="shared" si="1"/>
        <v>4.189048511347075</v>
      </c>
      <c r="E27" s="72">
        <v>4.001828618139342</v>
      </c>
      <c r="F27" s="24">
        <v>3.754624780269837</v>
      </c>
      <c r="G27" s="24">
        <v>4.270975120393495</v>
      </c>
    </row>
    <row r="28" spans="1:7" ht="12.75">
      <c r="A28" s="11" t="s">
        <v>43</v>
      </c>
      <c r="B28" s="22">
        <v>185.6</v>
      </c>
      <c r="C28" s="22">
        <v>33137</v>
      </c>
      <c r="D28" s="24">
        <f t="shared" si="1"/>
        <v>5.600989830099285</v>
      </c>
      <c r="E28" s="72">
        <v>4.441260682671013</v>
      </c>
      <c r="F28" s="24">
        <v>4.139535989696363</v>
      </c>
      <c r="G28" s="24">
        <v>4.762515791550056</v>
      </c>
    </row>
    <row r="29" spans="1:7" ht="12.75">
      <c r="A29" s="11" t="s">
        <v>44</v>
      </c>
      <c r="B29" s="22">
        <v>128.8</v>
      </c>
      <c r="C29" s="22">
        <v>19950.6</v>
      </c>
      <c r="D29" s="24">
        <f t="shared" si="1"/>
        <v>6.455946187082094</v>
      </c>
      <c r="E29" s="72">
        <v>5.678887595541932</v>
      </c>
      <c r="F29" s="24">
        <v>5.227354115657079</v>
      </c>
      <c r="G29" s="24">
        <v>6.183016844806575</v>
      </c>
    </row>
    <row r="30" spans="1:7" ht="12.75">
      <c r="A30" s="11" t="s">
        <v>45</v>
      </c>
      <c r="B30" s="22">
        <v>81.4</v>
      </c>
      <c r="C30" s="22">
        <v>11489</v>
      </c>
      <c r="D30" s="24">
        <f t="shared" si="1"/>
        <v>7.085037862303072</v>
      </c>
      <c r="E30" s="72">
        <v>8.412526394976739</v>
      </c>
      <c r="F30" s="24">
        <v>7.593316221474892</v>
      </c>
      <c r="G30" s="24">
        <v>9.326406244521666</v>
      </c>
    </row>
    <row r="31" spans="1:7" ht="12.75">
      <c r="A31" s="11" t="s">
        <v>46</v>
      </c>
      <c r="B31" s="22">
        <v>153.8</v>
      </c>
      <c r="C31" s="22">
        <v>20836.6</v>
      </c>
      <c r="D31" s="24">
        <f t="shared" si="1"/>
        <v>7.3812426211570035</v>
      </c>
      <c r="E31" s="72">
        <v>12.000535771341303</v>
      </c>
      <c r="F31" s="24">
        <v>11.029411097663429</v>
      </c>
      <c r="G31" s="24">
        <v>13.142956770132974</v>
      </c>
    </row>
    <row r="32" spans="1:7" ht="12.75">
      <c r="A32" s="16" t="s">
        <v>47</v>
      </c>
      <c r="B32" s="22">
        <v>3046.4</v>
      </c>
      <c r="C32" s="22">
        <v>568134.4</v>
      </c>
      <c r="D32" s="24">
        <f t="shared" si="1"/>
        <v>5.362111500377376</v>
      </c>
      <c r="E32" s="72">
        <v>4.890152794447291</v>
      </c>
      <c r="F32" s="24">
        <v>4.810279748194479</v>
      </c>
      <c r="G32" s="24">
        <v>4.971267405996515</v>
      </c>
    </row>
    <row r="33" spans="2:3" ht="12.75">
      <c r="B33" s="36"/>
      <c r="C33" s="36"/>
    </row>
    <row r="34" spans="1:7" ht="63.75">
      <c r="A34" s="19" t="s">
        <v>53</v>
      </c>
      <c r="B34" s="10" t="s">
        <v>85</v>
      </c>
      <c r="C34" s="10" t="s">
        <v>86</v>
      </c>
      <c r="D34" s="10" t="s">
        <v>57</v>
      </c>
      <c r="E34" s="10" t="s">
        <v>58</v>
      </c>
      <c r="F34" s="10" t="s">
        <v>51</v>
      </c>
      <c r="G34" s="10" t="s">
        <v>52</v>
      </c>
    </row>
    <row r="35" spans="1:7" ht="12.75">
      <c r="A35" s="11" t="s">
        <v>36</v>
      </c>
      <c r="B35" s="22">
        <v>3593.8</v>
      </c>
      <c r="C35" s="22">
        <v>640426.2</v>
      </c>
      <c r="D35" s="48">
        <v>5.611575541412891</v>
      </c>
      <c r="E35" s="24">
        <v>5.1628275328952755</v>
      </c>
      <c r="F35" s="24">
        <v>5.085598338910527</v>
      </c>
      <c r="G35" s="24">
        <v>5.240935893755931</v>
      </c>
    </row>
    <row r="36" spans="1:7" ht="12.75">
      <c r="A36" s="11" t="s">
        <v>37</v>
      </c>
      <c r="B36" s="22">
        <v>273</v>
      </c>
      <c r="C36" s="22">
        <v>46864.4</v>
      </c>
      <c r="D36" s="48">
        <v>5.825317298418415</v>
      </c>
      <c r="E36" s="24">
        <v>5.6595172631332895</v>
      </c>
      <c r="F36" s="24">
        <v>5.356178408618074</v>
      </c>
      <c r="G36" s="24">
        <v>5.975560058926034</v>
      </c>
    </row>
    <row r="37" spans="1:7" ht="12.75">
      <c r="A37" s="11" t="s">
        <v>38</v>
      </c>
      <c r="B37" s="22">
        <v>246.4</v>
      </c>
      <c r="C37" s="22">
        <v>37519.6</v>
      </c>
      <c r="D37" s="48">
        <v>6.567234192262178</v>
      </c>
      <c r="E37" s="24">
        <v>6.227536533556339</v>
      </c>
      <c r="F37" s="24">
        <v>5.873955154089273</v>
      </c>
      <c r="G37" s="24">
        <v>6.596839002186075</v>
      </c>
    </row>
    <row r="38" spans="1:7" ht="12.75">
      <c r="A38" s="11" t="s">
        <v>39</v>
      </c>
      <c r="B38" s="22">
        <v>248.2</v>
      </c>
      <c r="C38" s="22">
        <v>56193.4</v>
      </c>
      <c r="D38" s="48">
        <v>4.416888816124313</v>
      </c>
      <c r="E38" s="24">
        <v>4.766452004003826</v>
      </c>
      <c r="F38" s="24">
        <v>4.500281285753561</v>
      </c>
      <c r="G38" s="24">
        <v>5.044254966024137</v>
      </c>
    </row>
    <row r="39" spans="1:7" ht="12.75">
      <c r="A39" s="11" t="s">
        <v>41</v>
      </c>
      <c r="B39" s="22">
        <v>442.4</v>
      </c>
      <c r="C39" s="22">
        <v>71871.2</v>
      </c>
      <c r="D39" s="48">
        <v>6.155455871058226</v>
      </c>
      <c r="E39" s="24">
        <v>5.500658715294708</v>
      </c>
      <c r="F39" s="24">
        <v>5.267203669857037</v>
      </c>
      <c r="G39" s="24">
        <v>5.741796372266338</v>
      </c>
    </row>
    <row r="40" spans="1:7" ht="12.75">
      <c r="A40" s="11" t="s">
        <v>42</v>
      </c>
      <c r="B40" s="22">
        <v>449.2</v>
      </c>
      <c r="C40" s="22">
        <v>96417.8</v>
      </c>
      <c r="D40" s="48">
        <v>4.658890785726287</v>
      </c>
      <c r="E40" s="24">
        <v>4.628677814029342</v>
      </c>
      <c r="F40" s="24">
        <v>4.434629042107597</v>
      </c>
      <c r="G40" s="24">
        <v>4.8290321980558275</v>
      </c>
    </row>
    <row r="41" spans="1:7" ht="12.75">
      <c r="A41" s="11" t="s">
        <v>43</v>
      </c>
      <c r="B41" s="22">
        <v>406</v>
      </c>
      <c r="C41" s="22">
        <v>65943.4</v>
      </c>
      <c r="D41" s="48">
        <v>6.156795069711299</v>
      </c>
      <c r="E41" s="24">
        <v>5.031840229708184</v>
      </c>
      <c r="F41" s="24">
        <v>4.803117622184615</v>
      </c>
      <c r="G41" s="24">
        <v>5.268640934501221</v>
      </c>
    </row>
    <row r="42" spans="1:7" ht="12.75">
      <c r="A42" s="11" t="s">
        <v>44</v>
      </c>
      <c r="B42" s="22">
        <v>273.6</v>
      </c>
      <c r="C42" s="22">
        <v>39813.4</v>
      </c>
      <c r="D42" s="48">
        <v>6.872058151275701</v>
      </c>
      <c r="E42" s="24">
        <v>5.974377263282655</v>
      </c>
      <c r="F42" s="24">
        <v>5.645442123694806</v>
      </c>
      <c r="G42" s="24">
        <v>6.317477821277595</v>
      </c>
    </row>
    <row r="43" spans="1:7" ht="12.75">
      <c r="A43" s="11" t="s">
        <v>45</v>
      </c>
      <c r="B43" s="22">
        <v>156.8</v>
      </c>
      <c r="C43" s="22">
        <v>23537.8</v>
      </c>
      <c r="D43" s="48">
        <v>6.661625130640926</v>
      </c>
      <c r="E43" s="24">
        <v>7.816175201929384</v>
      </c>
      <c r="F43" s="24">
        <v>7.2529967324997235</v>
      </c>
      <c r="G43" s="24">
        <v>8.411472249449963</v>
      </c>
    </row>
    <row r="44" spans="1:7" ht="12.75">
      <c r="A44" s="11" t="s">
        <v>46</v>
      </c>
      <c r="B44" s="22">
        <v>299.6</v>
      </c>
      <c r="C44" s="22">
        <v>43328.8</v>
      </c>
      <c r="D44" s="48">
        <v>6.914569524196377</v>
      </c>
      <c r="E44" s="24">
        <v>10.94107033484479</v>
      </c>
      <c r="F44" s="24">
        <v>10.28108552631965</v>
      </c>
      <c r="G44" s="24">
        <v>11.632308710042329</v>
      </c>
    </row>
    <row r="45" spans="1:7" ht="12.75">
      <c r="A45" s="16" t="s">
        <v>47</v>
      </c>
      <c r="B45" s="22">
        <v>6389.6</v>
      </c>
      <c r="C45" s="22">
        <v>1122130.6</v>
      </c>
      <c r="D45" s="48">
        <v>5.694167862457364</v>
      </c>
      <c r="E45" s="24">
        <v>5.3918551232284955</v>
      </c>
      <c r="F45" s="24">
        <v>5.331484625384199</v>
      </c>
      <c r="G45" s="24">
        <v>5.452738730101034</v>
      </c>
    </row>
  </sheetData>
  <sheetProtection/>
  <mergeCells count="1">
    <mergeCell ref="A6:G6"/>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B7">
      <selection activeCell="M35" sqref="M35"/>
    </sheetView>
  </sheetViews>
  <sheetFormatPr defaultColWidth="9.140625" defaultRowHeight="12.75"/>
  <sheetData/>
  <sheetProtection/>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Lissa Donner</dc:creator>
  <cp:keywords/>
  <dc:description/>
  <cp:lastModifiedBy> Harpa</cp:lastModifiedBy>
  <cp:lastPrinted>2008-01-25T21:09:51Z</cp:lastPrinted>
  <dcterms:created xsi:type="dcterms:W3CDTF">2007-09-12T18:16:47Z</dcterms:created>
  <dcterms:modified xsi:type="dcterms:W3CDTF">2010-07-12T22:17:13Z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234132516</vt:i4>
  </property>
  <property fmtid="{D5CDD505-2E9C-101B-9397-08002B2CF9AE}" pid="3" name="_EmailSubject">
    <vt:lpwstr>confidence intervals</vt:lpwstr>
  </property>
  <property fmtid="{D5CDD505-2E9C-101B-9397-08002B2CF9AE}" pid="4" name="_AuthorEmail">
    <vt:lpwstr>LDonner@mts.net</vt:lpwstr>
  </property>
  <property fmtid="{D5CDD505-2E9C-101B-9397-08002B2CF9AE}" pid="5" name="_AuthorEmailDisplayName">
    <vt:lpwstr>Lissa Donner</vt:lpwstr>
  </property>
  <property fmtid="{D5CDD505-2E9C-101B-9397-08002B2CF9AE}" pid="6" name="_ReviewingToolsShownOnce">
    <vt:lpwstr/>
  </property>
</Properties>
</file>